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gust\Downloads\"/>
    </mc:Choice>
  </mc:AlternateContent>
  <xr:revisionPtr revIDLastSave="0" documentId="13_ncr:1_{4CABAA0C-407F-408A-811B-D4241594FF50}" xr6:coauthVersionLast="47" xr6:coauthVersionMax="47" xr10:uidLastSave="{00000000-0000-0000-0000-000000000000}"/>
  <bookViews>
    <workbookView xWindow="-108" yWindow="-108" windowWidth="23256" windowHeight="12456" xr2:uid="{2FCAEFD9-D7F7-46E1-929C-B291740E8BE6}"/>
  </bookViews>
  <sheets>
    <sheet name="Contents" sheetId="2" r:id="rId1"/>
    <sheet name="1. References" sheetId="5" r:id="rId2"/>
    <sheet name="2. SAM Uruguay 2022" sheetId="8" r:id="rId3"/>
    <sheet name="3. Technical Coefficients" sheetId="9" r:id="rId4"/>
    <sheet name="4.Inverted Leontief Matrix" sheetId="10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9" i="8" l="1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AI60" i="8"/>
  <c r="AJ55" i="8"/>
  <c r="AJ56" i="8"/>
  <c r="AJ57" i="8"/>
  <c r="AJ58" i="8"/>
  <c r="AJ54" i="8"/>
  <c r="Z58" i="8"/>
  <c r="Z57" i="8"/>
  <c r="Z56" i="8"/>
  <c r="Z55" i="8"/>
  <c r="Z54" i="8"/>
  <c r="D30" i="10"/>
  <c r="D29" i="10"/>
  <c r="Y5" i="10" l="1"/>
  <c r="Y6" i="10"/>
  <c r="Y7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D26" i="10"/>
</calcChain>
</file>

<file path=xl/sharedStrings.xml><?xml version="1.0" encoding="utf-8"?>
<sst xmlns="http://schemas.openxmlformats.org/spreadsheetml/2006/main" count="175" uniqueCount="87">
  <si>
    <t>Cita APA:</t>
  </si>
  <si>
    <t>Ibarra, Ulyses, Mercartante, Juan I., Romero, Carlos A. &amp; Ramos, M. Priscila (2026). Social Accounting Matrix for Uruguay 2022. Serie MESi NT, 6, 1-29.</t>
  </si>
  <si>
    <t>1- Sectorial Dissaggregation</t>
  </si>
  <si>
    <t>2- SAM Uruguay 2022</t>
  </si>
  <si>
    <t>3- Technical Coefficients</t>
  </si>
  <si>
    <t>4- Inverted Leontief Matrix</t>
  </si>
  <si>
    <t>https://economicas.uba.ar/iiep/mesi/</t>
  </si>
  <si>
    <t>Sectorial Disaggregation for the Social Accounting Matrix for Uruguay 2022</t>
  </si>
  <si>
    <t>#</t>
  </si>
  <si>
    <t>Sector</t>
  </si>
  <si>
    <t>Agriculture, livestock and forestry</t>
  </si>
  <si>
    <t>F#</t>
  </si>
  <si>
    <t>Imports from foreign sector #</t>
  </si>
  <si>
    <t>Mining</t>
  </si>
  <si>
    <t>L</t>
  </si>
  <si>
    <t xml:space="preserve">Labor </t>
  </si>
  <si>
    <t>Food and beverages</t>
  </si>
  <si>
    <t>K</t>
  </si>
  <si>
    <t>Capital</t>
  </si>
  <si>
    <t>Textiles and Leather</t>
  </si>
  <si>
    <t>VAT</t>
  </si>
  <si>
    <t>Value Added Tax</t>
  </si>
  <si>
    <t>Wood and Paper</t>
  </si>
  <si>
    <t>Other Taxes</t>
  </si>
  <si>
    <t>IMESI, Factor taxes, Carbon tax, others</t>
  </si>
  <si>
    <t>Fuels</t>
  </si>
  <si>
    <t>H1</t>
  </si>
  <si>
    <t>Households from 1 to 5th income deciles</t>
  </si>
  <si>
    <t>Chemicals</t>
  </si>
  <si>
    <t>H2</t>
  </si>
  <si>
    <t>Households from 6th to 10th income deciles</t>
  </si>
  <si>
    <t>Rubber and Plastic</t>
  </si>
  <si>
    <t>RoW</t>
  </si>
  <si>
    <t>Rest of the World</t>
  </si>
  <si>
    <t>Non-metallic minerals</t>
  </si>
  <si>
    <t>X</t>
  </si>
  <si>
    <t>Exports</t>
  </si>
  <si>
    <t>Metals and metal products; Machinery and Equipment</t>
  </si>
  <si>
    <t>Vehicles, trailers and semi-trailers</t>
  </si>
  <si>
    <t>Rest of industry</t>
  </si>
  <si>
    <t>Electricity, gas and Water</t>
  </si>
  <si>
    <t>Construction</t>
  </si>
  <si>
    <t>Commerce</t>
  </si>
  <si>
    <t>Transport</t>
  </si>
  <si>
    <t>Accommodation and restaurants</t>
  </si>
  <si>
    <t>Financial, real estate and business activities</t>
  </si>
  <si>
    <t>Public administration and defense; compulsory social security schemes</t>
  </si>
  <si>
    <t>Education and Health</t>
  </si>
  <si>
    <t>Rest of Services</t>
  </si>
  <si>
    <t>Social Accounting Matrix For Uruguay 2022</t>
  </si>
  <si>
    <t>in millions of Uruguayan Pesos (UYU)</t>
  </si>
  <si>
    <t>Taxes</t>
  </si>
  <si>
    <t>H3</t>
  </si>
  <si>
    <t>H4</t>
  </si>
  <si>
    <t>H5</t>
  </si>
  <si>
    <t>Government</t>
  </si>
  <si>
    <t>Investment</t>
  </si>
  <si>
    <t>Total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</si>
  <si>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</si>
  <si>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</si>
  <si>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</si>
  <si>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</si>
  <si>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</si>
  <si>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</si>
  <si>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</si>
  <si>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</si>
  <si>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</si>
  <si>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</si>
  <si>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</si>
  <si>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</si>
  <si>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</si>
  <si>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</si>
  <si>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</si>
  <si>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</si>
  <si>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</si>
  <si>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</si>
  <si>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</si>
  <si>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</si>
  <si>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</si>
  <si>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Direct Taxes</t>
  </si>
  <si>
    <t>Technical Coefficients</t>
  </si>
  <si>
    <t>for 21 Uruguayan Sectors in 2022</t>
  </si>
  <si>
    <t>Inverted Leontief Matrix</t>
  </si>
  <si>
    <t>Forward Linkages</t>
  </si>
  <si>
    <t>Backward Linkages</t>
  </si>
  <si>
    <t>BL Average</t>
  </si>
  <si>
    <t>FL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</si>
</sst>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0"/>
      <color rgb="FFFFFFFF"/>
      <name val="Poppins Regular"/>
    </font>
    <font>
      <sz val="9"/>
      <color rgb="FF000000"/>
      <name val="Poppins Regular"/>
    </font>
    <font>
      <b/>
      <sz val="9"/>
      <color rgb="FF000000"/>
      <name val="Poppins Regular"/>
    </font>
    <font>
      <sz val="12"/>
      <color theme="1"/>
      <name val="Aptos Narrow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u/>
      <sz val="12"/>
      <color theme="10"/>
      <name val="Aptos Narrow"/>
      <family val="2"/>
      <scheme val="minor"/>
    </font>
    <font>
      <sz val="11"/>
      <color rgb="FF000000"/>
      <name val="Poppins"/>
    </font>
    <font>
      <b/>
      <sz val="14"/>
      <color theme="1"/>
      <name val="Poppins"/>
    </font>
    <font>
      <i/>
      <sz val="11"/>
      <color theme="1"/>
      <name val="Poppins"/>
    </font>
    <font>
      <sz val="8"/>
      <name val="Aptos Narrow"/>
      <family val="2"/>
      <scheme val="minor"/>
    </font>
    <font>
      <b/>
      <u/>
      <sz val="12"/>
      <color theme="6"/>
      <name val="Poppins"/>
    </font>
    <font>
      <u/>
      <sz val="11"/>
      <color theme="6"/>
      <name val="Poppins"/>
    </font>
  </fonts>
  <fills count="6">
    <fill>
      <patternFill patternType="none"/>
    </fill>
    <fill>
      <patternFill patternType="gray125"/>
    </fill>
    <fill>
      <patternFill patternType="solid">
        <fgColor rgb="FF16302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3" fontId="2" fillId="4" borderId="2" xfId="0" applyNumberFormat="1" applyFont="1" applyFill="1" applyBorder="1" applyAlignment="1">
      <alignment horizontal="right" vertical="center" wrapText="1"/>
    </xf>
    <xf numFmtId="3" fontId="2" fillId="3" borderId="2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3" fontId="2" fillId="4" borderId="8" xfId="0" applyNumberFormat="1" applyFont="1" applyFill="1" applyBorder="1" applyAlignment="1">
      <alignment horizontal="right" vertical="center" wrapText="1"/>
    </xf>
    <xf numFmtId="3" fontId="2" fillId="3" borderId="7" xfId="0" applyNumberFormat="1" applyFont="1" applyFill="1" applyBorder="1" applyAlignment="1">
      <alignment horizontal="right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0" fontId="0" fillId="5" borderId="0" xfId="0" applyFill="1"/>
    <xf numFmtId="0" fontId="2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indent="1"/>
    </xf>
    <xf numFmtId="0" fontId="9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10" fillId="5" borderId="0" xfId="0" applyFont="1" applyFill="1"/>
    <xf numFmtId="0" fontId="8" fillId="5" borderId="0" xfId="0" applyFont="1" applyFill="1" applyAlignment="1">
      <alignment wrapText="1"/>
    </xf>
    <xf numFmtId="3" fontId="2" fillId="3" borderId="0" xfId="0" applyNumberFormat="1" applyFont="1" applyFill="1" applyAlignment="1">
      <alignment horizontal="right" vertical="center" wrapText="1"/>
    </xf>
    <xf numFmtId="3" fontId="2" fillId="4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3" fontId="2" fillId="4" borderId="4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/>
    </xf>
    <xf numFmtId="3" fontId="2" fillId="4" borderId="5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3" fillId="3" borderId="9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/>
    </xf>
    <xf numFmtId="4" fontId="3" fillId="3" borderId="10" xfId="0" applyNumberFormat="1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left" vertical="center" wrapText="1"/>
    </xf>
    <xf numFmtId="4" fontId="2" fillId="3" borderId="12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3" fontId="2" fillId="4" borderId="12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3" borderId="14" xfId="0" applyNumberFormat="1" applyFont="1" applyFill="1" applyBorder="1" applyAlignment="1">
      <alignment horizontal="right" vertical="center" wrapText="1"/>
    </xf>
    <xf numFmtId="3" fontId="2" fillId="4" borderId="3" xfId="0" applyNumberFormat="1" applyFont="1" applyFill="1" applyBorder="1" applyAlignment="1">
      <alignment horizontal="right" vertical="center" wrapText="1"/>
    </xf>
    <xf numFmtId="3" fontId="2" fillId="3" borderId="15" xfId="0" applyNumberFormat="1" applyFont="1" applyFill="1" applyBorder="1" applyAlignment="1">
      <alignment horizontal="right" vertical="center" wrapText="1"/>
    </xf>
    <xf numFmtId="3" fontId="2" fillId="4" borderId="14" xfId="0" applyNumberFormat="1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3" fontId="3" fillId="4" borderId="11" xfId="0" applyNumberFormat="1" applyFont="1" applyFill="1" applyBorder="1" applyAlignment="1">
      <alignment horizontal="right" vertical="center" wrapText="1"/>
    </xf>
    <xf numFmtId="3" fontId="3" fillId="4" borderId="7" xfId="0" applyNumberFormat="1" applyFont="1" applyFill="1" applyBorder="1" applyAlignment="1">
      <alignment horizontal="right" vertical="center" wrapText="1"/>
    </xf>
    <xf numFmtId="3" fontId="3" fillId="4" borderId="8" xfId="0" applyNumberFormat="1" applyFont="1" applyFill="1" applyBorder="1" applyAlignment="1">
      <alignment horizontal="right" vertical="center" wrapText="1"/>
    </xf>
    <xf numFmtId="3" fontId="3" fillId="3" borderId="6" xfId="0" applyNumberFormat="1" applyFont="1" applyFill="1" applyBorder="1" applyAlignment="1">
      <alignment horizontal="right" vertical="center" wrapText="1"/>
    </xf>
    <xf numFmtId="3" fontId="2" fillId="4" borderId="10" xfId="0" applyNumberFormat="1" applyFont="1" applyFill="1" applyBorder="1" applyAlignment="1">
      <alignment horizontal="right" vertical="center" wrapText="1"/>
    </xf>
    <xf numFmtId="3" fontId="2" fillId="3" borderId="10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3" fontId="2" fillId="3" borderId="16" xfId="0" applyNumberFormat="1" applyFont="1" applyFill="1" applyBorder="1" applyAlignment="1">
      <alignment horizontal="right" vertical="center" wrapText="1"/>
    </xf>
    <xf numFmtId="3" fontId="2" fillId="3" borderId="12" xfId="0" applyNumberFormat="1" applyFont="1" applyFill="1" applyBorder="1" applyAlignment="1">
      <alignment horizontal="right" vertical="center" wrapText="1"/>
    </xf>
    <xf numFmtId="3" fontId="2" fillId="3" borderId="13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2" fillId="4" borderId="11" xfId="0" applyNumberFormat="1" applyFont="1" applyFill="1" applyBorder="1" applyAlignment="1">
      <alignment horizontal="right" vertical="center" wrapText="1"/>
    </xf>
    <xf numFmtId="3" fontId="2" fillId="3" borderId="11" xfId="0" applyNumberFormat="1" applyFont="1" applyFill="1" applyBorder="1" applyAlignment="1">
      <alignment horizontal="right" vertical="center" wrapText="1"/>
    </xf>
    <xf numFmtId="3" fontId="2" fillId="4" borderId="9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2" fillId="5" borderId="0" xfId="2" applyFont="1" applyFill="1"/>
    <xf numFmtId="0" fontId="13" fillId="5" borderId="0" xfId="2" applyFont="1" applyFill="1"/>
    <xf numFmtId="0" fontId="0" fillId="0" borderId="0" xfId="0" applyAlignment="1">
      <alignment horizontal="center"/>
    </xf>
  </cellXfs>
  <cellStyles count="3">
    <cellStyle name="Hipervínculo" xfId="2" builtinId="8"/>
    <cellStyle name="Normal" xfId="0" builtinId="0"/>
    <cellStyle name="Normal 2" xfId="1" xr:uid="{4789B763-83F8-49B5-8DAE-E40B7BF1A756}"/>
  </cellStyles>
  <dxfs count="10">
    <dxf>
      <fill>
        <patternFill>
          <bgColor rgb="FFD9D9D9"/>
        </patternFill>
      </fill>
    </dxf>
    <dxf>
      <fill>
        <patternFill>
          <bgColor rgb="FFF2F2F2"/>
        </patternFill>
      </fill>
    </dxf>
    <dxf>
      <fill>
        <patternFill>
          <bgColor rgb="FFD9D9D9"/>
        </patternFill>
      </fill>
    </dxf>
    <dxf>
      <fill>
        <patternFill>
          <bgColor rgb="FFF2F2F2"/>
        </patternFill>
      </fill>
    </dxf>
    <dxf>
      <fill>
        <patternFill>
          <bgColor rgb="FFD9D9D9"/>
        </patternFill>
      </fill>
    </dxf>
    <dxf>
      <fill>
        <patternFill>
          <bgColor rgb="FFF2F2F2"/>
        </patternFill>
      </fill>
    </dxf>
    <dxf>
      <fill>
        <patternFill>
          <bgColor rgb="FFD9D9D9"/>
        </patternFill>
      </fill>
    </dxf>
    <dxf>
      <fill>
        <patternFill>
          <bgColor rgb="FFF2F2F2"/>
        </patternFill>
      </fill>
    </dxf>
    <dxf>
      <fill>
        <patternFill>
          <bgColor rgb="FFD9D9D9"/>
        </patternFill>
      </fill>
    </dxf>
    <dxf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228600</xdr:colOff>
      <xdr:row>7</xdr:row>
      <xdr:rowOff>140827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83024E-D586-32FD-A6EF-31AFAEBB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493519" cy="210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3451a8fb609005a/Documentos/MESi/SAM%20Uruguay/Nota%20T&#233;cnica/SAM_NT_Uruguay.xlsx" TargetMode="External"/><Relationship Id="rId1" Type="http://schemas.openxmlformats.org/officeDocument/2006/relationships/externalLinkPath" Target="https://d.docs.live.net/03451a8fb609005a/Documentos/MESi/SAM%20Uruguay/Nota%20T&#233;cnica/SAM_NT_Urugu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_JUAN"/>
      <sheetName val="CALCULO"/>
      <sheetName val="Compat."/>
      <sheetName val="DATA"/>
      <sheetName val="SAM21secdef"/>
      <sheetName val="SAM 21 Sec"/>
      <sheetName val="Table 15"/>
      <sheetName val="T15definitiv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3">
          <cell r="X63">
            <v>15038.481908624521</v>
          </cell>
          <cell r="Y63">
            <v>3159.7278264661832</v>
          </cell>
        </row>
        <row r="64">
          <cell r="X64">
            <v>23692.753836839129</v>
          </cell>
          <cell r="Y64">
            <v>35671.068535444938</v>
          </cell>
        </row>
        <row r="65">
          <cell r="X65">
            <v>30222.874553765821</v>
          </cell>
          <cell r="Y65">
            <v>24340.31984581807</v>
          </cell>
        </row>
        <row r="66">
          <cell r="X66">
            <v>37297.775800400341</v>
          </cell>
          <cell r="Y66">
            <v>185454.64418880281</v>
          </cell>
        </row>
        <row r="67">
          <cell r="X67">
            <v>54011.967187237802</v>
          </cell>
          <cell r="Y67">
            <v>593587.53726733767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conomicas.uba.ar/iiep/me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C3C2-2596-4515-AA8A-456D18BEA528}">
  <dimension ref="A1:N9"/>
  <sheetViews>
    <sheetView tabSelected="1" zoomScaleNormal="100" workbookViewId="0">
      <selection activeCell="D5" sqref="D5"/>
    </sheetView>
  </sheetViews>
  <sheetFormatPr baseColWidth="10" defaultColWidth="9.21875" defaultRowHeight="16.8"/>
  <cols>
    <col min="1" max="3" width="9.21875" style="18"/>
    <col min="4" max="4" width="64.44140625" style="18" customWidth="1"/>
    <col min="5" max="14" width="9.21875" style="18"/>
    <col min="15" max="16384" width="9.21875" style="9"/>
  </cols>
  <sheetData>
    <row r="1" spans="1:4">
      <c r="D1" s="17" t="s">
        <v>0</v>
      </c>
    </row>
    <row r="2" spans="1:4" ht="50.4">
      <c r="D2" s="20" t="s">
        <v>1</v>
      </c>
    </row>
    <row r="4" spans="1:4">
      <c r="D4" s="17"/>
    </row>
    <row r="5" spans="1:4" ht="20.399999999999999">
      <c r="D5" s="65" t="s">
        <v>2</v>
      </c>
    </row>
    <row r="6" spans="1:4">
      <c r="D6" s="65" t="s">
        <v>3</v>
      </c>
    </row>
    <row r="7" spans="1:4">
      <c r="D7" s="65" t="s">
        <v>4</v>
      </c>
    </row>
    <row r="8" spans="1:4">
      <c r="D8" s="65" t="s">
        <v>5</v>
      </c>
    </row>
    <row r="9" spans="1:4" s="18" customFormat="1" ht="19.2">
      <c r="A9" s="64" t="s">
        <v>6</v>
      </c>
    </row>
  </sheetData>
  <hyperlinks>
    <hyperlink ref="D5" location="'1. Sectorial Dissaggregation'!A1" display="1- Sectorial Dissaggregation" xr:uid="{459585FF-0381-4A9D-85B9-6745B43F4A30}"/>
    <hyperlink ref="D6" location="'2. SAM Uruguay 2022'!A1" display="2- MCS Argentina 2018" xr:uid="{FCAAB9F6-10D1-4DFF-9688-E6E8D2CBBBDD}"/>
    <hyperlink ref="D7" location="'3. Technical Coefficients'!A1" display="3- Technical Coefficients" xr:uid="{D86E3606-39C4-4E7C-8AE2-E9217B1FDB56}"/>
    <hyperlink ref="D8" location="'4.Inverted Leontief Matrix'!A1" display="4- Inverted Leontief Matrix" xr:uid="{D959EA7C-6ACA-4DFE-A102-C729DF5596FC}"/>
    <hyperlink ref="A9" r:id="rId1" xr:uid="{209AAC95-68B6-4A69-92D8-EA4F409A9C2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E202-84FD-4FB5-A00F-DEE522D74ADC}">
  <dimension ref="B2:F25"/>
  <sheetViews>
    <sheetView showGridLines="0" workbookViewId="0"/>
  </sheetViews>
  <sheetFormatPr baseColWidth="10" defaultColWidth="11.44140625" defaultRowHeight="14.4"/>
  <cols>
    <col min="2" max="2" width="3.77734375" bestFit="1" customWidth="1"/>
    <col min="3" max="3" width="34.77734375" bestFit="1" customWidth="1"/>
    <col min="5" max="5" width="13.21875" bestFit="1" customWidth="1"/>
    <col min="6" max="6" width="41.77734375" customWidth="1"/>
  </cols>
  <sheetData>
    <row r="2" spans="2:6" ht="20.399999999999999">
      <c r="B2" s="16" t="s">
        <v>7</v>
      </c>
      <c r="C2" s="16"/>
    </row>
    <row r="3" spans="2:6" ht="15" thickBot="1"/>
    <row r="4" spans="2:6" ht="15" thickBot="1">
      <c r="B4" s="15" t="s">
        <v>8</v>
      </c>
      <c r="C4" s="12" t="s">
        <v>9</v>
      </c>
      <c r="E4" s="66"/>
      <c r="F4" s="66"/>
    </row>
    <row r="5" spans="2:6">
      <c r="B5" s="13">
        <v>1</v>
      </c>
      <c r="C5" s="10" t="s">
        <v>10</v>
      </c>
      <c r="E5" s="23" t="s">
        <v>11</v>
      </c>
      <c r="F5" s="10" t="s">
        <v>12</v>
      </c>
    </row>
    <row r="6" spans="2:6">
      <c r="B6" s="14">
        <v>2</v>
      </c>
      <c r="C6" s="11" t="s">
        <v>13</v>
      </c>
      <c r="E6" s="23" t="s">
        <v>14</v>
      </c>
      <c r="F6" s="11" t="s">
        <v>15</v>
      </c>
    </row>
    <row r="7" spans="2:6">
      <c r="B7" s="13">
        <v>3</v>
      </c>
      <c r="C7" s="10" t="s">
        <v>16</v>
      </c>
      <c r="E7" s="23" t="s">
        <v>17</v>
      </c>
      <c r="F7" s="10" t="s">
        <v>18</v>
      </c>
    </row>
    <row r="8" spans="2:6">
      <c r="B8" s="14">
        <v>4</v>
      </c>
      <c r="C8" s="11" t="s">
        <v>19</v>
      </c>
      <c r="E8" s="23" t="s">
        <v>20</v>
      </c>
      <c r="F8" s="11" t="s">
        <v>21</v>
      </c>
    </row>
    <row r="9" spans="2:6">
      <c r="B9" s="13">
        <v>5</v>
      </c>
      <c r="C9" s="10" t="s">
        <v>22</v>
      </c>
      <c r="E9" s="24" t="s">
        <v>23</v>
      </c>
      <c r="F9" s="10" t="s">
        <v>24</v>
      </c>
    </row>
    <row r="10" spans="2:6">
      <c r="B10" s="14">
        <v>6</v>
      </c>
      <c r="C10" s="11" t="s">
        <v>25</v>
      </c>
      <c r="E10" s="23" t="s">
        <v>26</v>
      </c>
      <c r="F10" s="11" t="s">
        <v>27</v>
      </c>
    </row>
    <row r="11" spans="2:6">
      <c r="B11" s="13">
        <v>7</v>
      </c>
      <c r="C11" s="10" t="s">
        <v>28</v>
      </c>
      <c r="E11" s="23" t="s">
        <v>29</v>
      </c>
      <c r="F11" s="10" t="s">
        <v>30</v>
      </c>
    </row>
    <row r="12" spans="2:6">
      <c r="B12" s="14">
        <v>8</v>
      </c>
      <c r="C12" s="11" t="s">
        <v>31</v>
      </c>
      <c r="E12" s="23" t="s">
        <v>32</v>
      </c>
      <c r="F12" s="11" t="s">
        <v>33</v>
      </c>
    </row>
    <row r="13" spans="2:6">
      <c r="B13" s="13">
        <v>9</v>
      </c>
      <c r="C13" s="10" t="s">
        <v>34</v>
      </c>
      <c r="E13" s="23" t="s">
        <v>35</v>
      </c>
      <c r="F13" s="10" t="s">
        <v>36</v>
      </c>
    </row>
    <row r="14" spans="2:6" ht="22.8">
      <c r="B14" s="14">
        <v>10</v>
      </c>
      <c r="C14" s="11" t="s">
        <v>37</v>
      </c>
    </row>
    <row r="15" spans="2:6">
      <c r="B15" s="13">
        <v>11</v>
      </c>
      <c r="C15" s="10" t="s">
        <v>38</v>
      </c>
    </row>
    <row r="16" spans="2:6">
      <c r="B16" s="14">
        <v>12</v>
      </c>
      <c r="C16" s="11" t="s">
        <v>39</v>
      </c>
    </row>
    <row r="17" spans="2:3">
      <c r="B17" s="13">
        <v>13</v>
      </c>
      <c r="C17" s="10" t="s">
        <v>40</v>
      </c>
    </row>
    <row r="18" spans="2:3">
      <c r="B18" s="14">
        <v>14</v>
      </c>
      <c r="C18" s="11" t="s">
        <v>41</v>
      </c>
    </row>
    <row r="19" spans="2:3">
      <c r="B19" s="13">
        <v>15</v>
      </c>
      <c r="C19" s="10" t="s">
        <v>42</v>
      </c>
    </row>
    <row r="20" spans="2:3">
      <c r="B20" s="14">
        <v>16</v>
      </c>
      <c r="C20" s="11" t="s">
        <v>43</v>
      </c>
    </row>
    <row r="21" spans="2:3">
      <c r="B21" s="13">
        <v>17</v>
      </c>
      <c r="C21" s="10" t="s">
        <v>44</v>
      </c>
    </row>
    <row r="22" spans="2:3">
      <c r="B22" s="14">
        <v>18</v>
      </c>
      <c r="C22" s="11" t="s">
        <v>45</v>
      </c>
    </row>
    <row r="23" spans="2:3" ht="22.8">
      <c r="B23" s="13">
        <v>19</v>
      </c>
      <c r="C23" s="10" t="s">
        <v>46</v>
      </c>
    </row>
    <row r="24" spans="2:3">
      <c r="B24" s="14">
        <v>20</v>
      </c>
      <c r="C24" s="11" t="s">
        <v>47</v>
      </c>
    </row>
    <row r="25" spans="2:3">
      <c r="B25" s="13">
        <v>21</v>
      </c>
      <c r="C25" s="10" t="s">
        <v>48</v>
      </c>
    </row>
  </sheetData>
  <mergeCells count="1">
    <mergeCell ref="E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9F85-2ECD-4F03-BAD6-1BEFC877E129}">
  <dimension ref="A2:AJ62"/>
  <sheetViews>
    <sheetView showGridLines="0" zoomScaleNormal="100" workbookViewId="0">
      <selection activeCell="A2" sqref="A2"/>
    </sheetView>
  </sheetViews>
  <sheetFormatPr baseColWidth="10" defaultColWidth="11.44140625" defaultRowHeight="14.4"/>
  <cols>
    <col min="2" max="2" width="73.44140625" bestFit="1" customWidth="1"/>
    <col min="3" max="3" width="13.21875" bestFit="1" customWidth="1"/>
    <col min="33" max="33" width="13.21875" bestFit="1" customWidth="1"/>
    <col min="34" max="34" width="12" bestFit="1" customWidth="1"/>
  </cols>
  <sheetData>
    <row r="2" spans="1:36" ht="20.399999999999999">
      <c r="A2" s="16" t="s">
        <v>49</v>
      </c>
    </row>
    <row r="3" spans="1:36" ht="16.8">
      <c r="A3" s="19" t="s">
        <v>50</v>
      </c>
    </row>
    <row r="4" spans="1:36">
      <c r="B4" s="23" t="s">
        <v>9</v>
      </c>
      <c r="C4" s="23" t="s">
        <v>8</v>
      </c>
      <c r="D4" s="23">
        <v>1</v>
      </c>
      <c r="E4" s="23">
        <v>2</v>
      </c>
      <c r="F4" s="23">
        <v>3</v>
      </c>
      <c r="G4" s="23">
        <v>4</v>
      </c>
      <c r="H4" s="23">
        <v>5</v>
      </c>
      <c r="I4" s="23">
        <v>6</v>
      </c>
      <c r="J4" s="23">
        <v>7</v>
      </c>
      <c r="K4" s="23">
        <v>8</v>
      </c>
      <c r="L4" s="23">
        <v>9</v>
      </c>
      <c r="M4" s="23">
        <v>10</v>
      </c>
      <c r="N4" s="23">
        <v>11</v>
      </c>
      <c r="O4" s="23">
        <v>12</v>
      </c>
      <c r="P4" s="23">
        <v>13</v>
      </c>
      <c r="Q4" s="23">
        <v>14</v>
      </c>
      <c r="R4" s="23">
        <v>15</v>
      </c>
      <c r="S4" s="23">
        <v>16</v>
      </c>
      <c r="T4" s="23">
        <v>17</v>
      </c>
      <c r="U4" s="23">
        <v>18</v>
      </c>
      <c r="V4" s="23">
        <v>19</v>
      </c>
      <c r="W4" s="23">
        <v>20</v>
      </c>
      <c r="X4" s="26">
        <v>21</v>
      </c>
      <c r="Y4" s="23" t="s">
        <v>14</v>
      </c>
      <c r="Z4" s="23" t="s">
        <v>17</v>
      </c>
      <c r="AA4" s="23" t="s">
        <v>51</v>
      </c>
      <c r="AB4" s="23" t="s">
        <v>26</v>
      </c>
      <c r="AC4" s="23" t="s">
        <v>29</v>
      </c>
      <c r="AD4" s="23" t="s">
        <v>52</v>
      </c>
      <c r="AE4" s="23" t="s">
        <v>53</v>
      </c>
      <c r="AF4" s="23" t="s">
        <v>54</v>
      </c>
      <c r="AG4" s="23" t="s">
        <v>55</v>
      </c>
      <c r="AH4" s="23" t="s">
        <v>56</v>
      </c>
      <c r="AI4" s="23" t="s">
        <v>35</v>
      </c>
      <c r="AJ4" s="23" t="s">
        <v>57</v>
      </c>
    </row>
    <row r="5" spans="1:36">
      <c r="B5" s="23" t="s">
        <v>10</v>
      </c>
      <c r="C5" s="23">
        <v>1</v>
      </c>
      <c r="D5" s="21">
        <v>59658.287628085505</v>
      </c>
      <c r="E5" s="21">
        <v>2.2944661964672148</v>
      </c>
      <c r="F5" s="21">
        <v>161159.17605303106</v>
      </c>
      <c r="G5" s="21">
        <v>5295.7959514596496</v>
      </c>
      <c r="H5" s="21">
        <v>11999.982160638456</v>
      </c>
      <c r="I5" s="21">
        <v>6.1732452720126485</v>
      </c>
      <c r="J5" s="21">
        <v>2430.8222893472171</v>
      </c>
      <c r="K5" s="21">
        <v>446.24529986817862</v>
      </c>
      <c r="L5" s="21">
        <v>1.6777823508643444</v>
      </c>
      <c r="M5" s="21">
        <v>1.7438012095899373</v>
      </c>
      <c r="N5" s="21">
        <v>3.2727892230814994</v>
      </c>
      <c r="O5" s="21">
        <v>4.5225079968790522</v>
      </c>
      <c r="P5" s="21">
        <v>24.733469841015733</v>
      </c>
      <c r="Q5" s="21">
        <v>77.721446125140986</v>
      </c>
      <c r="R5" s="21">
        <v>62.565320693800956</v>
      </c>
      <c r="S5" s="21">
        <v>31.731395415824725</v>
      </c>
      <c r="T5" s="21">
        <v>1590.355874633686</v>
      </c>
      <c r="U5" s="21">
        <v>331.29511745897685</v>
      </c>
      <c r="V5" s="21">
        <v>66.632173128925658</v>
      </c>
      <c r="W5" s="21">
        <v>510.67525611988373</v>
      </c>
      <c r="X5" s="2">
        <v>11.885719037384554</v>
      </c>
      <c r="Y5" s="21">
        <v>0</v>
      </c>
      <c r="Z5" s="21">
        <v>0</v>
      </c>
      <c r="AA5" s="41">
        <v>0</v>
      </c>
      <c r="AB5" s="53">
        <v>5502.0940703127781</v>
      </c>
      <c r="AC5" s="21">
        <v>7120.2778952492445</v>
      </c>
      <c r="AD5" s="21">
        <v>8476.9776299581245</v>
      </c>
      <c r="AE5" s="21">
        <v>10353.070384798653</v>
      </c>
      <c r="AF5" s="2">
        <v>14449.868447381839</v>
      </c>
      <c r="AG5" s="41">
        <v>19.263522629704248</v>
      </c>
      <c r="AH5" s="21">
        <v>12264.340483304992</v>
      </c>
      <c r="AI5" s="41">
        <v>88889.64612887874</v>
      </c>
      <c r="AJ5" s="28">
        <v>390793.12830964761</v>
      </c>
    </row>
    <row r="6" spans="1:36">
      <c r="B6" s="23" t="s">
        <v>13</v>
      </c>
      <c r="C6" s="23">
        <v>2</v>
      </c>
      <c r="D6" s="22">
        <v>18.474815321080634</v>
      </c>
      <c r="E6" s="22">
        <v>286.54702571967692</v>
      </c>
      <c r="F6" s="22">
        <v>36.590173138929458</v>
      </c>
      <c r="G6" s="22">
        <v>6.4444261635895952</v>
      </c>
      <c r="H6" s="22">
        <v>28.014464977017614</v>
      </c>
      <c r="I6" s="22">
        <v>1142.4577329139231</v>
      </c>
      <c r="J6" s="22">
        <v>55.973382397803192</v>
      </c>
      <c r="K6" s="22">
        <v>1.2400800783261401</v>
      </c>
      <c r="L6" s="22">
        <v>478.52984240681201</v>
      </c>
      <c r="M6" s="22">
        <v>70.21874860477233</v>
      </c>
      <c r="N6" s="22">
        <v>2.9481245331951369</v>
      </c>
      <c r="O6" s="22">
        <v>44.13637309607045</v>
      </c>
      <c r="P6" s="22">
        <v>23.493112418361619</v>
      </c>
      <c r="Q6" s="22">
        <v>922.33541405458573</v>
      </c>
      <c r="R6" s="22">
        <v>0.42601363289866412</v>
      </c>
      <c r="S6" s="22">
        <v>3.3330759075710414</v>
      </c>
      <c r="T6" s="22">
        <v>3.1284760203456059E-2</v>
      </c>
      <c r="U6" s="22">
        <v>1.8750769584048781</v>
      </c>
      <c r="V6" s="22">
        <v>0.1491558676841592</v>
      </c>
      <c r="W6" s="22">
        <v>0.19820434705930981</v>
      </c>
      <c r="X6" s="1">
        <v>0.25331344081889923</v>
      </c>
      <c r="Y6" s="22">
        <v>0</v>
      </c>
      <c r="Z6" s="22">
        <v>0</v>
      </c>
      <c r="AA6" s="44">
        <v>0</v>
      </c>
      <c r="AB6" s="52">
        <v>0.58582052268857998</v>
      </c>
      <c r="AC6" s="22">
        <v>0.75811225053186615</v>
      </c>
      <c r="AD6" s="22">
        <v>0.90256317004757558</v>
      </c>
      <c r="AE6" s="22">
        <v>1.10231505073297</v>
      </c>
      <c r="AF6" s="1">
        <v>1.5385104977213231</v>
      </c>
      <c r="AG6" s="44">
        <v>0.52463309061952457</v>
      </c>
      <c r="AH6" s="22">
        <v>19591.728753745094</v>
      </c>
      <c r="AI6" s="44">
        <v>758.69310937935973</v>
      </c>
      <c r="AJ6" s="29">
        <v>23479.503658445581</v>
      </c>
    </row>
    <row r="7" spans="1:36">
      <c r="B7" s="23" t="s">
        <v>16</v>
      </c>
      <c r="C7" s="23">
        <v>3</v>
      </c>
      <c r="D7" s="21">
        <v>16841.724825557529</v>
      </c>
      <c r="E7" s="21">
        <v>34.066452015003151</v>
      </c>
      <c r="F7" s="21">
        <v>47564.537446992952</v>
      </c>
      <c r="G7" s="21">
        <v>7190.7584697778802</v>
      </c>
      <c r="H7" s="21">
        <v>301.26086840480053</v>
      </c>
      <c r="I7" s="21">
        <v>2.6631483593811773</v>
      </c>
      <c r="J7" s="21">
        <v>1244.7077914841243</v>
      </c>
      <c r="K7" s="21">
        <v>167.07874960276334</v>
      </c>
      <c r="L7" s="21">
        <v>36.262944662965808</v>
      </c>
      <c r="M7" s="21">
        <v>475.03126220051581</v>
      </c>
      <c r="N7" s="21">
        <v>172.86241536526603</v>
      </c>
      <c r="O7" s="21">
        <v>130.12941649831731</v>
      </c>
      <c r="P7" s="21">
        <v>919.44509689995687</v>
      </c>
      <c r="Q7" s="21">
        <v>46.388740969809419</v>
      </c>
      <c r="R7" s="21">
        <v>162.02070452636946</v>
      </c>
      <c r="S7" s="21">
        <v>102.01757456711424</v>
      </c>
      <c r="T7" s="21">
        <v>32904.1903141816</v>
      </c>
      <c r="U7" s="21">
        <v>741.09988239294398</v>
      </c>
      <c r="V7" s="21">
        <v>2040.9739356361081</v>
      </c>
      <c r="W7" s="21">
        <v>3080.8036445059588</v>
      </c>
      <c r="X7" s="2">
        <v>59.159406024495496</v>
      </c>
      <c r="Y7" s="21">
        <v>0</v>
      </c>
      <c r="Z7" s="21">
        <v>0</v>
      </c>
      <c r="AA7" s="41">
        <v>0</v>
      </c>
      <c r="AB7" s="53">
        <v>40294.653196283653</v>
      </c>
      <c r="AC7" s="21">
        <v>44417.13516846516</v>
      </c>
      <c r="AD7" s="21">
        <v>46268.446141439723</v>
      </c>
      <c r="AE7" s="21">
        <v>48855.049609792295</v>
      </c>
      <c r="AF7" s="2">
        <v>51493.768604049626</v>
      </c>
      <c r="AG7" s="41">
        <v>9.3336991840240486</v>
      </c>
      <c r="AH7" s="21">
        <v>6746.6479384006598</v>
      </c>
      <c r="AI7" s="41">
        <v>209065.70604617571</v>
      </c>
      <c r="AJ7" s="28">
        <v>561367.92349441675</v>
      </c>
    </row>
    <row r="8" spans="1:36">
      <c r="B8" s="23" t="s">
        <v>19</v>
      </c>
      <c r="C8" s="23">
        <v>4</v>
      </c>
      <c r="D8" s="22">
        <v>100.09975461136884</v>
      </c>
      <c r="E8" s="22">
        <v>26.989562906773578</v>
      </c>
      <c r="F8" s="22">
        <v>470.09079575073122</v>
      </c>
      <c r="G8" s="22">
        <v>10644.55693058856</v>
      </c>
      <c r="H8" s="22">
        <v>432.95863207146027</v>
      </c>
      <c r="I8" s="22">
        <v>0.40967068784682059</v>
      </c>
      <c r="J8" s="22">
        <v>149.92112588146779</v>
      </c>
      <c r="K8" s="22">
        <v>71.233033643320795</v>
      </c>
      <c r="L8" s="22">
        <v>40.989896880058417</v>
      </c>
      <c r="M8" s="22">
        <v>143.57314917041111</v>
      </c>
      <c r="N8" s="22">
        <v>605.89125602548847</v>
      </c>
      <c r="O8" s="22">
        <v>933.22921513629251</v>
      </c>
      <c r="P8" s="22">
        <v>126.73469368334079</v>
      </c>
      <c r="Q8" s="22">
        <v>17.661940404816821</v>
      </c>
      <c r="R8" s="22">
        <v>178.7141063318588</v>
      </c>
      <c r="S8" s="22">
        <v>87.958891429655552</v>
      </c>
      <c r="T8" s="22">
        <v>150.85077094948542</v>
      </c>
      <c r="U8" s="22">
        <v>625.02542249592443</v>
      </c>
      <c r="V8" s="22">
        <v>1046.290429730403</v>
      </c>
      <c r="W8" s="22">
        <v>567.15078803061465</v>
      </c>
      <c r="X8" s="1">
        <v>100.256922435535</v>
      </c>
      <c r="Y8" s="22">
        <v>0</v>
      </c>
      <c r="Z8" s="22">
        <v>0</v>
      </c>
      <c r="AA8" s="44">
        <v>0</v>
      </c>
      <c r="AB8" s="52">
        <v>2631.1217002465319</v>
      </c>
      <c r="AC8" s="22">
        <v>3947.8531144847639</v>
      </c>
      <c r="AD8" s="22">
        <v>4180.5231606259313</v>
      </c>
      <c r="AE8" s="22">
        <v>5458.5583651403458</v>
      </c>
      <c r="AF8" s="1">
        <v>7947.1607650904152</v>
      </c>
      <c r="AG8" s="44">
        <v>0</v>
      </c>
      <c r="AH8" s="22">
        <v>2689.2650317212406</v>
      </c>
      <c r="AI8" s="44">
        <v>40052.122756924131</v>
      </c>
      <c r="AJ8" s="29">
        <v>83427.191883078776</v>
      </c>
    </row>
    <row r="9" spans="1:36">
      <c r="B9" s="23" t="s">
        <v>22</v>
      </c>
      <c r="C9" s="23">
        <v>5</v>
      </c>
      <c r="D9" s="21">
        <v>9195.6561456218897</v>
      </c>
      <c r="E9" s="21">
        <v>31.3114712636051</v>
      </c>
      <c r="F9" s="21">
        <v>3315.8819173989546</v>
      </c>
      <c r="G9" s="21">
        <v>522.66418134903256</v>
      </c>
      <c r="H9" s="21">
        <v>48483.151039607437</v>
      </c>
      <c r="I9" s="21">
        <v>54.622533084807415</v>
      </c>
      <c r="J9" s="21">
        <v>588.26756609871813</v>
      </c>
      <c r="K9" s="21">
        <v>245.89464880281224</v>
      </c>
      <c r="L9" s="21">
        <v>399.3508066883544</v>
      </c>
      <c r="M9" s="21">
        <v>402.93722906329424</v>
      </c>
      <c r="N9" s="21">
        <v>172.1746742214533</v>
      </c>
      <c r="O9" s="21">
        <v>3682.3953135514303</v>
      </c>
      <c r="P9" s="21">
        <v>5957.9871353445033</v>
      </c>
      <c r="Q9" s="21">
        <v>9311.8401271244602</v>
      </c>
      <c r="R9" s="21">
        <v>1405.76178016782</v>
      </c>
      <c r="S9" s="21">
        <v>359.95166224381285</v>
      </c>
      <c r="T9" s="21">
        <v>916.63382079105372</v>
      </c>
      <c r="U9" s="21">
        <v>5472.9705474168022</v>
      </c>
      <c r="V9" s="21">
        <v>2070.2861241789401</v>
      </c>
      <c r="W9" s="21">
        <v>2024.7478007473439</v>
      </c>
      <c r="X9" s="2">
        <v>766.51834605585509</v>
      </c>
      <c r="Y9" s="21">
        <v>0</v>
      </c>
      <c r="Z9" s="21">
        <v>0</v>
      </c>
      <c r="AA9" s="41">
        <v>0</v>
      </c>
      <c r="AB9" s="53">
        <v>2247.9572149258011</v>
      </c>
      <c r="AC9" s="21">
        <v>2221.7224589156403</v>
      </c>
      <c r="AD9" s="21">
        <v>3022.0027021031892</v>
      </c>
      <c r="AE9" s="21">
        <v>2924.1256213100387</v>
      </c>
      <c r="AF9" s="2">
        <v>3947.9026359188783</v>
      </c>
      <c r="AG9" s="41">
        <v>0</v>
      </c>
      <c r="AH9" s="21">
        <v>143.9017331372315</v>
      </c>
      <c r="AI9" s="41">
        <v>92231.821203144296</v>
      </c>
      <c r="AJ9" s="28">
        <v>202120.43844027747</v>
      </c>
    </row>
    <row r="10" spans="1:36">
      <c r="B10" s="23" t="s">
        <v>25</v>
      </c>
      <c r="C10" s="23">
        <v>6</v>
      </c>
      <c r="D10" s="22">
        <v>12452.355059679843</v>
      </c>
      <c r="E10" s="22">
        <v>818.21670946988036</v>
      </c>
      <c r="F10" s="22">
        <v>1468.3644939374549</v>
      </c>
      <c r="G10" s="22">
        <v>202.24230274490969</v>
      </c>
      <c r="H10" s="22">
        <v>4858.0011022620874</v>
      </c>
      <c r="I10" s="22">
        <v>1635.201855445006</v>
      </c>
      <c r="J10" s="22">
        <v>1012.074100760108</v>
      </c>
      <c r="K10" s="22">
        <v>71.717219836317526</v>
      </c>
      <c r="L10" s="22">
        <v>1527.3293744342529</v>
      </c>
      <c r="M10" s="22">
        <v>218.64593414586443</v>
      </c>
      <c r="N10" s="22">
        <v>135.7725282146975</v>
      </c>
      <c r="O10" s="22">
        <v>174.64112434928239</v>
      </c>
      <c r="P10" s="22">
        <v>4733.6238897900612</v>
      </c>
      <c r="Q10" s="22">
        <v>3524.4472275371959</v>
      </c>
      <c r="R10" s="22">
        <v>2945.129505044888</v>
      </c>
      <c r="S10" s="22">
        <v>20328.285769218441</v>
      </c>
      <c r="T10" s="22">
        <v>553.08458642245137</v>
      </c>
      <c r="U10" s="22">
        <v>2797.6343143111208</v>
      </c>
      <c r="V10" s="22">
        <v>4356.5670396963451</v>
      </c>
      <c r="W10" s="22">
        <v>1373.49068773309</v>
      </c>
      <c r="X10" s="1">
        <v>569.2590659489714</v>
      </c>
      <c r="Y10" s="22">
        <v>0</v>
      </c>
      <c r="Z10" s="22">
        <v>0</v>
      </c>
      <c r="AA10" s="44">
        <v>0</v>
      </c>
      <c r="AB10" s="52">
        <v>4833.1599566540799</v>
      </c>
      <c r="AC10" s="22">
        <v>6254.6080753598499</v>
      </c>
      <c r="AD10" s="22">
        <v>7446.3628413094266</v>
      </c>
      <c r="AE10" s="22">
        <v>9094.3638136280661</v>
      </c>
      <c r="AF10" s="1">
        <v>12693.080973592851</v>
      </c>
      <c r="AG10" s="44">
        <v>0</v>
      </c>
      <c r="AH10" s="22">
        <v>170.46977995668408</v>
      </c>
      <c r="AI10" s="44">
        <v>7650.7878525656779</v>
      </c>
      <c r="AJ10" s="29">
        <v>113898.91718404891</v>
      </c>
    </row>
    <row r="11" spans="1:36">
      <c r="B11" s="23" t="s">
        <v>28</v>
      </c>
      <c r="C11" s="23">
        <v>7</v>
      </c>
      <c r="D11" s="21">
        <v>6060.0468986938349</v>
      </c>
      <c r="E11" s="21">
        <v>203.83768813195829</v>
      </c>
      <c r="F11" s="21">
        <v>2152.1360881499118</v>
      </c>
      <c r="G11" s="21">
        <v>1164.7053786843419</v>
      </c>
      <c r="H11" s="21">
        <v>2637.8577497632723</v>
      </c>
      <c r="I11" s="21">
        <v>478.41160126286348</v>
      </c>
      <c r="J11" s="21">
        <v>9585.2449164746922</v>
      </c>
      <c r="K11" s="21">
        <v>2180.4301455875839</v>
      </c>
      <c r="L11" s="21">
        <v>274.44267171837839</v>
      </c>
      <c r="M11" s="21">
        <v>346.75267854749029</v>
      </c>
      <c r="N11" s="21">
        <v>224.9694366227221</v>
      </c>
      <c r="O11" s="21">
        <v>1461.732358353524</v>
      </c>
      <c r="P11" s="21">
        <v>695.3243754318695</v>
      </c>
      <c r="Q11" s="21">
        <v>4033.425945933303</v>
      </c>
      <c r="R11" s="21">
        <v>294.1461432018699</v>
      </c>
      <c r="S11" s="21">
        <v>75.690311229044525</v>
      </c>
      <c r="T11" s="21">
        <v>817.88131159756199</v>
      </c>
      <c r="U11" s="21">
        <v>1535.6710764435147</v>
      </c>
      <c r="V11" s="21">
        <v>799.95991365183704</v>
      </c>
      <c r="W11" s="21">
        <v>8178.921862728881</v>
      </c>
      <c r="X11" s="2">
        <v>1457.6951035964601</v>
      </c>
      <c r="Y11" s="21">
        <v>0</v>
      </c>
      <c r="Z11" s="21">
        <v>0</v>
      </c>
      <c r="AA11" s="41">
        <v>0</v>
      </c>
      <c r="AB11" s="53">
        <v>908.64320202599106</v>
      </c>
      <c r="AC11" s="21">
        <v>1218.488876900499</v>
      </c>
      <c r="AD11" s="21">
        <v>1420.3486510651389</v>
      </c>
      <c r="AE11" s="21">
        <v>1590.835797508279</v>
      </c>
      <c r="AF11" s="2">
        <v>2252.8479668764539</v>
      </c>
      <c r="AG11" s="41">
        <v>0.23375060791204261</v>
      </c>
      <c r="AH11" s="21">
        <v>9888.1340750189338</v>
      </c>
      <c r="AI11" s="41">
        <v>47581.385410947107</v>
      </c>
      <c r="AJ11" s="28">
        <v>109520.20138675523</v>
      </c>
    </row>
    <row r="12" spans="1:36">
      <c r="B12" s="23" t="s">
        <v>31</v>
      </c>
      <c r="C12" s="23">
        <v>8</v>
      </c>
      <c r="D12" s="22">
        <v>650.59201659719395</v>
      </c>
      <c r="E12" s="22">
        <v>52.782594809793103</v>
      </c>
      <c r="F12" s="22">
        <v>3062.4845391209046</v>
      </c>
      <c r="G12" s="22">
        <v>250.35116915489971</v>
      </c>
      <c r="H12" s="22">
        <v>767.12739568884547</v>
      </c>
      <c r="I12" s="22">
        <v>28.682437613276349</v>
      </c>
      <c r="J12" s="22">
        <v>920.80433516505116</v>
      </c>
      <c r="K12" s="22">
        <v>782.61668496418611</v>
      </c>
      <c r="L12" s="22">
        <v>104.5152126420743</v>
      </c>
      <c r="M12" s="22">
        <v>422.14307535968578</v>
      </c>
      <c r="N12" s="22">
        <v>702.60582587763679</v>
      </c>
      <c r="O12" s="22">
        <v>1283.75300832737</v>
      </c>
      <c r="P12" s="22">
        <v>383.31713430377852</v>
      </c>
      <c r="Q12" s="22">
        <v>5490.9048365728886</v>
      </c>
      <c r="R12" s="22">
        <v>1112.1833189499621</v>
      </c>
      <c r="S12" s="22">
        <v>382.80152595265884</v>
      </c>
      <c r="T12" s="22">
        <v>442.82310543098203</v>
      </c>
      <c r="U12" s="22">
        <v>371.83558184334748</v>
      </c>
      <c r="V12" s="22">
        <v>619.41261279714661</v>
      </c>
      <c r="W12" s="22">
        <v>208.6353290356962</v>
      </c>
      <c r="X12" s="1">
        <v>241.4191012711899</v>
      </c>
      <c r="Y12" s="22">
        <v>0</v>
      </c>
      <c r="Z12" s="22">
        <v>0</v>
      </c>
      <c r="AA12" s="44">
        <v>0</v>
      </c>
      <c r="AB12" s="52">
        <v>341.98938067557668</v>
      </c>
      <c r="AC12" s="22">
        <v>442.56957378699678</v>
      </c>
      <c r="AD12" s="22">
        <v>526.89690372838277</v>
      </c>
      <c r="AE12" s="22">
        <v>643.50774155096747</v>
      </c>
      <c r="AF12" s="1">
        <v>898.14923154935298</v>
      </c>
      <c r="AG12" s="44">
        <v>0</v>
      </c>
      <c r="AH12" s="22">
        <v>1389.3188476117002</v>
      </c>
      <c r="AI12" s="44">
        <v>9333.5200768685445</v>
      </c>
      <c r="AJ12" s="29">
        <v>31857.742597250093</v>
      </c>
    </row>
    <row r="13" spans="1:36">
      <c r="B13" s="23" t="s">
        <v>34</v>
      </c>
      <c r="C13" s="23">
        <v>9</v>
      </c>
      <c r="D13" s="21">
        <v>18.987222483803166</v>
      </c>
      <c r="E13" s="21">
        <v>27.18924617518735</v>
      </c>
      <c r="F13" s="21">
        <v>670.01058376954643</v>
      </c>
      <c r="G13" s="21">
        <v>41.222239845006499</v>
      </c>
      <c r="H13" s="21">
        <v>171.63407958555214</v>
      </c>
      <c r="I13" s="21">
        <v>13.04159461287157</v>
      </c>
      <c r="J13" s="21">
        <v>241.372204469519</v>
      </c>
      <c r="K13" s="21">
        <v>17.140210961659982</v>
      </c>
      <c r="L13" s="21">
        <v>1046.445617228384</v>
      </c>
      <c r="M13" s="21">
        <v>70.579213851607378</v>
      </c>
      <c r="N13" s="21">
        <v>51.751762492933153</v>
      </c>
      <c r="O13" s="21">
        <v>201.06373569600771</v>
      </c>
      <c r="P13" s="21">
        <v>139.57954003271331</v>
      </c>
      <c r="Q13" s="21">
        <v>18081.970185449001</v>
      </c>
      <c r="R13" s="21">
        <v>177.05651365930129</v>
      </c>
      <c r="S13" s="21">
        <v>44.951599551247995</v>
      </c>
      <c r="T13" s="21">
        <v>188.31723741167389</v>
      </c>
      <c r="U13" s="21">
        <v>72.434962181786588</v>
      </c>
      <c r="V13" s="21">
        <v>360.55821236613781</v>
      </c>
      <c r="W13" s="21">
        <v>59.000980893381509</v>
      </c>
      <c r="X13" s="2">
        <v>26.59407955309365</v>
      </c>
      <c r="Y13" s="21">
        <v>0</v>
      </c>
      <c r="Z13" s="21">
        <v>0</v>
      </c>
      <c r="AA13" s="41">
        <v>0</v>
      </c>
      <c r="AB13" s="53">
        <v>58.995843728054453</v>
      </c>
      <c r="AC13" s="21">
        <v>60.156958269962992</v>
      </c>
      <c r="AD13" s="21">
        <v>81.492404080557179</v>
      </c>
      <c r="AE13" s="21">
        <v>56.99223714754423</v>
      </c>
      <c r="AF13" s="2">
        <v>165.26430956086861</v>
      </c>
      <c r="AG13" s="41">
        <v>0</v>
      </c>
      <c r="AH13" s="21">
        <v>598.55314353897745</v>
      </c>
      <c r="AI13" s="41">
        <v>782.15542792168253</v>
      </c>
      <c r="AJ13" s="28">
        <v>23524.511346518062</v>
      </c>
    </row>
    <row r="14" spans="1:36">
      <c r="B14" s="23" t="s">
        <v>37</v>
      </c>
      <c r="C14" s="23">
        <v>10</v>
      </c>
      <c r="D14" s="21">
        <v>45.594672902869682</v>
      </c>
      <c r="E14" s="21">
        <v>46.386952329896822</v>
      </c>
      <c r="F14" s="21">
        <v>237.14762277181075</v>
      </c>
      <c r="G14" s="21">
        <v>132.95276524865417</v>
      </c>
      <c r="H14" s="21">
        <v>177.70083316767528</v>
      </c>
      <c r="I14" s="21">
        <v>16.150039797424345</v>
      </c>
      <c r="J14" s="21">
        <v>76.069215307042001</v>
      </c>
      <c r="K14" s="21">
        <v>49.901997495483194</v>
      </c>
      <c r="L14" s="21">
        <v>66.813969478602232</v>
      </c>
      <c r="M14" s="21">
        <v>1054.7441288874168</v>
      </c>
      <c r="N14" s="21">
        <v>440.38438301339704</v>
      </c>
      <c r="O14" s="21">
        <v>270.00057908984002</v>
      </c>
      <c r="P14" s="21">
        <v>97.824090023016794</v>
      </c>
      <c r="Q14" s="21">
        <v>4726.4087840154498</v>
      </c>
      <c r="R14" s="21">
        <v>161.7896057888413</v>
      </c>
      <c r="S14" s="21">
        <v>15.435816651549811</v>
      </c>
      <c r="T14" s="21">
        <v>2.2113345285132873</v>
      </c>
      <c r="U14" s="21">
        <v>272.16641930987907</v>
      </c>
      <c r="V14" s="21">
        <v>167.81163904229325</v>
      </c>
      <c r="W14" s="21">
        <v>246.81771913607648</v>
      </c>
      <c r="X14" s="2">
        <v>231.58751137097573</v>
      </c>
      <c r="Y14" s="21">
        <v>0</v>
      </c>
      <c r="Z14" s="21">
        <v>0</v>
      </c>
      <c r="AA14" s="41">
        <v>0</v>
      </c>
      <c r="AB14" s="53">
        <v>717.99959687770115</v>
      </c>
      <c r="AC14" s="21">
        <v>933.49388795028756</v>
      </c>
      <c r="AD14" s="21">
        <v>1122.9106269446363</v>
      </c>
      <c r="AE14" s="21">
        <v>1396.9899486092959</v>
      </c>
      <c r="AF14" s="2">
        <v>1808.6473545433382</v>
      </c>
      <c r="AG14" s="41">
        <v>0</v>
      </c>
      <c r="AH14" s="21">
        <v>32646.074350690866</v>
      </c>
      <c r="AI14" s="41">
        <v>19510.001293939677</v>
      </c>
      <c r="AJ14" s="28">
        <v>66672.017138912517</v>
      </c>
    </row>
    <row r="15" spans="1:36">
      <c r="B15" s="23" t="s">
        <v>38</v>
      </c>
      <c r="C15" s="23">
        <v>11</v>
      </c>
      <c r="D15" s="22">
        <v>2342.5479332943596</v>
      </c>
      <c r="E15" s="22">
        <v>19.59369114299481</v>
      </c>
      <c r="F15" s="22">
        <v>347.32670467286528</v>
      </c>
      <c r="G15" s="22">
        <v>157.32679567587579</v>
      </c>
      <c r="H15" s="22">
        <v>966.50350832004369</v>
      </c>
      <c r="I15" s="22">
        <v>109.538072547811</v>
      </c>
      <c r="J15" s="22">
        <v>123.507938135798</v>
      </c>
      <c r="K15" s="22">
        <v>22.629074149429329</v>
      </c>
      <c r="L15" s="22">
        <v>239.10099745035151</v>
      </c>
      <c r="M15" s="22">
        <v>51.074433628186974</v>
      </c>
      <c r="N15" s="22">
        <v>497.89889585934651</v>
      </c>
      <c r="O15" s="22">
        <v>35.718065153933978</v>
      </c>
      <c r="P15" s="22">
        <v>635.21354841286609</v>
      </c>
      <c r="Q15" s="22">
        <v>603.65131841891559</v>
      </c>
      <c r="R15" s="22">
        <v>602.99125884942578</v>
      </c>
      <c r="S15" s="22">
        <v>1150.968605914255</v>
      </c>
      <c r="T15" s="22">
        <v>208.35615595492823</v>
      </c>
      <c r="U15" s="22">
        <v>1171.4719845507029</v>
      </c>
      <c r="V15" s="22">
        <v>195.31368782281089</v>
      </c>
      <c r="W15" s="22">
        <v>813.99390725007459</v>
      </c>
      <c r="X15" s="1">
        <v>138.38239269958399</v>
      </c>
      <c r="Y15" s="22">
        <v>0</v>
      </c>
      <c r="Z15" s="22">
        <v>0</v>
      </c>
      <c r="AA15" s="44">
        <v>0</v>
      </c>
      <c r="AB15" s="52">
        <v>1044.0275420296759</v>
      </c>
      <c r="AC15" s="22">
        <v>1351.079449850758</v>
      </c>
      <c r="AD15" s="22">
        <v>1608.5145047951939</v>
      </c>
      <c r="AE15" s="22">
        <v>1964.504875447743</v>
      </c>
      <c r="AF15" s="1">
        <v>2741.8761738682219</v>
      </c>
      <c r="AG15" s="44">
        <v>0</v>
      </c>
      <c r="AH15" s="22">
        <v>17969.165252178209</v>
      </c>
      <c r="AI15" s="44">
        <v>3926.2001331235151</v>
      </c>
      <c r="AJ15" s="29">
        <v>41038.476901197871</v>
      </c>
    </row>
    <row r="16" spans="1:36">
      <c r="B16" s="23" t="s">
        <v>39</v>
      </c>
      <c r="C16" s="23">
        <v>12</v>
      </c>
      <c r="D16" s="21">
        <v>0.7698159670133472</v>
      </c>
      <c r="E16" s="21">
        <v>9.5157610437078421</v>
      </c>
      <c r="F16" s="21">
        <v>130.76853756640227</v>
      </c>
      <c r="G16" s="21">
        <v>185.7230590934885</v>
      </c>
      <c r="H16" s="21">
        <v>71.114667579854626</v>
      </c>
      <c r="I16" s="21">
        <v>11.249064301214631</v>
      </c>
      <c r="J16" s="21">
        <v>51.95212471109425</v>
      </c>
      <c r="K16" s="21">
        <v>19.202790963589958</v>
      </c>
      <c r="L16" s="21">
        <v>15.47817300177711</v>
      </c>
      <c r="M16" s="21">
        <v>78.80071617287642</v>
      </c>
      <c r="N16" s="21">
        <v>53.526620250435428</v>
      </c>
      <c r="O16" s="21">
        <v>1994.975047033432</v>
      </c>
      <c r="P16" s="21">
        <v>56.73574310709192</v>
      </c>
      <c r="Q16" s="21">
        <v>226.68998195469581</v>
      </c>
      <c r="R16" s="21">
        <v>348.79786099263339</v>
      </c>
      <c r="S16" s="21">
        <v>123.59686705098855</v>
      </c>
      <c r="T16" s="21">
        <v>378.11003161252944</v>
      </c>
      <c r="U16" s="21">
        <v>920.36224401855372</v>
      </c>
      <c r="V16" s="21">
        <v>176.1739111895979</v>
      </c>
      <c r="W16" s="21">
        <v>1709.4567008773181</v>
      </c>
      <c r="X16" s="2">
        <v>132.53366955628849</v>
      </c>
      <c r="Y16" s="21">
        <v>0</v>
      </c>
      <c r="Z16" s="21">
        <v>0</v>
      </c>
      <c r="AA16" s="41">
        <v>0</v>
      </c>
      <c r="AB16" s="53">
        <v>973.51460095291054</v>
      </c>
      <c r="AC16" s="21">
        <v>2102.2949754605352</v>
      </c>
      <c r="AD16" s="21">
        <v>3327.0946021820619</v>
      </c>
      <c r="AE16" s="21">
        <v>3140.4233697394689</v>
      </c>
      <c r="AF16" s="2">
        <v>8574.8906448238831</v>
      </c>
      <c r="AG16" s="41">
        <v>0</v>
      </c>
      <c r="AH16" s="21">
        <v>15992.352155357714</v>
      </c>
      <c r="AI16" s="41">
        <v>2418.3686541545549</v>
      </c>
      <c r="AJ16" s="28">
        <v>43224.472390715709</v>
      </c>
    </row>
    <row r="17" spans="2:36">
      <c r="B17" s="23" t="s">
        <v>40</v>
      </c>
      <c r="C17" s="23">
        <v>13</v>
      </c>
      <c r="D17" s="22">
        <v>4265.9585026036157</v>
      </c>
      <c r="E17" s="22">
        <v>303.42162147865162</v>
      </c>
      <c r="F17" s="22">
        <v>7231.8071853351248</v>
      </c>
      <c r="G17" s="22">
        <v>1409.109062215259</v>
      </c>
      <c r="H17" s="22">
        <v>6052.4083907246095</v>
      </c>
      <c r="I17" s="22">
        <v>316.38558475906711</v>
      </c>
      <c r="J17" s="22">
        <v>1274.8644479175341</v>
      </c>
      <c r="K17" s="22">
        <v>729.85608395828956</v>
      </c>
      <c r="L17" s="22">
        <v>1554.4677653622721</v>
      </c>
      <c r="M17" s="22">
        <v>1130.2140762255324</v>
      </c>
      <c r="N17" s="22">
        <v>437.46356245675878</v>
      </c>
      <c r="O17" s="22">
        <v>577.87483730302972</v>
      </c>
      <c r="P17" s="22">
        <v>12684.330298745779</v>
      </c>
      <c r="Q17" s="22">
        <v>3061.3975389332581</v>
      </c>
      <c r="R17" s="22">
        <v>8325.8851882115578</v>
      </c>
      <c r="S17" s="22">
        <v>948.69381491862714</v>
      </c>
      <c r="T17" s="22">
        <v>6573.7027221122826</v>
      </c>
      <c r="U17" s="22">
        <v>6128.3832632097019</v>
      </c>
      <c r="V17" s="22">
        <v>7910.1060143021932</v>
      </c>
      <c r="W17" s="22">
        <v>9392.6776907682142</v>
      </c>
      <c r="X17" s="1">
        <v>1669.960316919733</v>
      </c>
      <c r="Y17" s="22">
        <v>0</v>
      </c>
      <c r="Z17" s="22">
        <v>0</v>
      </c>
      <c r="AA17" s="44">
        <v>0</v>
      </c>
      <c r="AB17" s="52">
        <v>8853.9672625676594</v>
      </c>
      <c r="AC17" s="22">
        <v>10150.63471756059</v>
      </c>
      <c r="AD17" s="22">
        <v>10841.78821121952</v>
      </c>
      <c r="AE17" s="22">
        <v>11399.49630524197</v>
      </c>
      <c r="AF17" s="1">
        <v>13738.868485452929</v>
      </c>
      <c r="AG17" s="44">
        <v>2150.8748886685239</v>
      </c>
      <c r="AH17" s="22">
        <v>382.54475351144555</v>
      </c>
      <c r="AI17" s="44">
        <v>7825.0760613073453</v>
      </c>
      <c r="AJ17" s="29">
        <v>147322.21865399106</v>
      </c>
    </row>
    <row r="18" spans="2:36">
      <c r="B18" s="23" t="s">
        <v>41</v>
      </c>
      <c r="C18" s="23">
        <v>14</v>
      </c>
      <c r="D18" s="21">
        <v>431.00179934232392</v>
      </c>
      <c r="E18" s="21">
        <v>6.2529411485095441</v>
      </c>
      <c r="F18" s="21">
        <v>1265.8800394698187</v>
      </c>
      <c r="G18" s="21">
        <v>63.462401655580223</v>
      </c>
      <c r="H18" s="21">
        <v>97.262081661664922</v>
      </c>
      <c r="I18" s="21">
        <v>0</v>
      </c>
      <c r="J18" s="21">
        <v>140.10033543044449</v>
      </c>
      <c r="K18" s="21">
        <v>12.494012758423651</v>
      </c>
      <c r="L18" s="21">
        <v>27.40359072996937</v>
      </c>
      <c r="M18" s="21">
        <v>85.049814305481945</v>
      </c>
      <c r="N18" s="21">
        <v>36.574830117790867</v>
      </c>
      <c r="O18" s="21">
        <v>174.76425840105551</v>
      </c>
      <c r="P18" s="21">
        <v>692.93919703395045</v>
      </c>
      <c r="Q18" s="21">
        <v>0</v>
      </c>
      <c r="R18" s="21">
        <v>2046.5024782446339</v>
      </c>
      <c r="S18" s="21">
        <v>610.02859028540638</v>
      </c>
      <c r="T18" s="21">
        <v>1983.3238488700415</v>
      </c>
      <c r="U18" s="21">
        <v>38342.252877567735</v>
      </c>
      <c r="V18" s="21">
        <v>1356.147819716585</v>
      </c>
      <c r="W18" s="21">
        <v>3206.2291046139949</v>
      </c>
      <c r="X18" s="2">
        <v>1211.0925786235709</v>
      </c>
      <c r="Y18" s="21">
        <v>0</v>
      </c>
      <c r="Z18" s="21">
        <v>0</v>
      </c>
      <c r="AA18" s="41">
        <v>0</v>
      </c>
      <c r="AB18" s="53">
        <v>0</v>
      </c>
      <c r="AC18" s="21">
        <v>0</v>
      </c>
      <c r="AD18" s="21">
        <v>0</v>
      </c>
      <c r="AE18" s="21">
        <v>0</v>
      </c>
      <c r="AF18" s="2">
        <v>0</v>
      </c>
      <c r="AG18" s="41">
        <v>0</v>
      </c>
      <c r="AH18" s="21">
        <v>288725.16805374232</v>
      </c>
      <c r="AI18" s="41">
        <v>0</v>
      </c>
      <c r="AJ18" s="28">
        <v>340513.93065371929</v>
      </c>
    </row>
    <row r="19" spans="2:36">
      <c r="B19" s="23" t="s">
        <v>42</v>
      </c>
      <c r="C19" s="23">
        <v>15</v>
      </c>
      <c r="D19" s="22">
        <v>20000.629303618072</v>
      </c>
      <c r="E19" s="22">
        <v>384.38187969420568</v>
      </c>
      <c r="F19" s="22">
        <v>8237.1788893223111</v>
      </c>
      <c r="G19" s="22">
        <v>1685.8215263821689</v>
      </c>
      <c r="H19" s="22">
        <v>7825.5258330202141</v>
      </c>
      <c r="I19" s="22">
        <v>656.64253899505923</v>
      </c>
      <c r="J19" s="22">
        <v>3151.086887484264</v>
      </c>
      <c r="K19" s="22">
        <v>794.4692453659477</v>
      </c>
      <c r="L19" s="22">
        <v>1378.1404710000579</v>
      </c>
      <c r="M19" s="22">
        <v>4178.6871312791491</v>
      </c>
      <c r="N19" s="22">
        <v>1162.0561869405319</v>
      </c>
      <c r="O19" s="22">
        <v>2264.0506376999278</v>
      </c>
      <c r="P19" s="22">
        <v>3615.184576765565</v>
      </c>
      <c r="Q19" s="22">
        <v>9617.5657104249167</v>
      </c>
      <c r="R19" s="22">
        <v>31926.74952713224</v>
      </c>
      <c r="S19" s="22">
        <v>10324.339870126827</v>
      </c>
      <c r="T19" s="22">
        <v>5273.8618261307538</v>
      </c>
      <c r="U19" s="22">
        <v>28464.571741555908</v>
      </c>
      <c r="V19" s="22">
        <v>2405.9988649144079</v>
      </c>
      <c r="W19" s="22">
        <v>16603.769370887301</v>
      </c>
      <c r="X19" s="1">
        <v>1767.620018560051</v>
      </c>
      <c r="Y19" s="22">
        <v>0</v>
      </c>
      <c r="Z19" s="22">
        <v>0</v>
      </c>
      <c r="AA19" s="44">
        <v>0</v>
      </c>
      <c r="AB19" s="52">
        <v>15002.725257209409</v>
      </c>
      <c r="AC19" s="22">
        <v>25447.91333426494</v>
      </c>
      <c r="AD19" s="22">
        <v>22645.440482794711</v>
      </c>
      <c r="AE19" s="22">
        <v>41090.805596256563</v>
      </c>
      <c r="AF19" s="1">
        <v>53475.057530752529</v>
      </c>
      <c r="AG19" s="44">
        <v>2704.8518381322201</v>
      </c>
      <c r="AH19" s="22">
        <v>53553.45807370331</v>
      </c>
      <c r="AI19" s="44">
        <v>178279.69491784001</v>
      </c>
      <c r="AJ19" s="29">
        <v>553918.27906825347</v>
      </c>
    </row>
    <row r="20" spans="2:36">
      <c r="B20" s="23" t="s">
        <v>43</v>
      </c>
      <c r="C20" s="23">
        <v>16</v>
      </c>
      <c r="D20" s="21">
        <v>21369.575000559445</v>
      </c>
      <c r="E20" s="21">
        <v>1301.9392195924047</v>
      </c>
      <c r="F20" s="21">
        <v>16908.440318136003</v>
      </c>
      <c r="G20" s="21">
        <v>2034.8463592768198</v>
      </c>
      <c r="H20" s="21">
        <v>11828.533882771955</v>
      </c>
      <c r="I20" s="21">
        <v>428.44268059988133</v>
      </c>
      <c r="J20" s="21">
        <v>2996.029149442983</v>
      </c>
      <c r="K20" s="21">
        <v>547.42891543501605</v>
      </c>
      <c r="L20" s="21">
        <v>1647.1913778075625</v>
      </c>
      <c r="M20" s="21">
        <v>1088.4109282898844</v>
      </c>
      <c r="N20" s="21">
        <v>364.68953375647106</v>
      </c>
      <c r="O20" s="21">
        <v>1017.2935710603804</v>
      </c>
      <c r="P20" s="21">
        <v>3018.5391263761749</v>
      </c>
      <c r="Q20" s="21">
        <v>15614.571569333319</v>
      </c>
      <c r="R20" s="21">
        <v>43896.770391972022</v>
      </c>
      <c r="S20" s="21">
        <v>41702.492598521363</v>
      </c>
      <c r="T20" s="21">
        <v>988.31686043814875</v>
      </c>
      <c r="U20" s="21">
        <v>11460.125668260491</v>
      </c>
      <c r="V20" s="21">
        <v>6563.2413880694367</v>
      </c>
      <c r="W20" s="21">
        <v>5671.2294263730646</v>
      </c>
      <c r="X20" s="2">
        <v>1086.358435910292</v>
      </c>
      <c r="Y20" s="21">
        <v>0</v>
      </c>
      <c r="Z20" s="21">
        <v>0</v>
      </c>
      <c r="AA20" s="41">
        <v>0</v>
      </c>
      <c r="AB20" s="53">
        <v>4973.9613417791843</v>
      </c>
      <c r="AC20" s="21">
        <v>5959.8067669955308</v>
      </c>
      <c r="AD20" s="21">
        <v>7735.9614129114561</v>
      </c>
      <c r="AE20" s="21">
        <v>8926.287062644642</v>
      </c>
      <c r="AF20" s="2">
        <v>15405.552804175724</v>
      </c>
      <c r="AG20" s="41">
        <v>295.53025139085395</v>
      </c>
      <c r="AH20" s="21">
        <v>4385.4306882913079</v>
      </c>
      <c r="AI20" s="41">
        <v>43476.743943706751</v>
      </c>
      <c r="AJ20" s="28">
        <v>282693.74067387852</v>
      </c>
    </row>
    <row r="21" spans="2:36">
      <c r="B21" s="23" t="s">
        <v>44</v>
      </c>
      <c r="C21" s="23">
        <v>17</v>
      </c>
      <c r="D21" s="22">
        <v>0</v>
      </c>
      <c r="E21" s="22">
        <v>0</v>
      </c>
      <c r="F21" s="22">
        <v>2.5936189534640337</v>
      </c>
      <c r="G21" s="22">
        <v>0</v>
      </c>
      <c r="H21" s="22">
        <v>0</v>
      </c>
      <c r="I21" s="22">
        <v>0</v>
      </c>
      <c r="J21" s="22">
        <v>11.42634345761849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38.076000443930042</v>
      </c>
      <c r="Q21" s="22">
        <v>0</v>
      </c>
      <c r="R21" s="22">
        <v>30.50869747886772</v>
      </c>
      <c r="S21" s="22">
        <v>44.435923459777044</v>
      </c>
      <c r="T21" s="22">
        <v>0</v>
      </c>
      <c r="U21" s="22">
        <v>679.16242509100357</v>
      </c>
      <c r="V21" s="22">
        <v>4024.4221636919501</v>
      </c>
      <c r="W21" s="22">
        <v>2938.4410069106034</v>
      </c>
      <c r="X21" s="1">
        <v>205.84617804056512</v>
      </c>
      <c r="Y21" s="22">
        <v>0</v>
      </c>
      <c r="Z21" s="22">
        <v>0</v>
      </c>
      <c r="AA21" s="44">
        <v>0</v>
      </c>
      <c r="AB21" s="52">
        <v>5213.3497975521168</v>
      </c>
      <c r="AC21" s="22">
        <v>9276.3401373709512</v>
      </c>
      <c r="AD21" s="22">
        <v>14078.416858982129</v>
      </c>
      <c r="AE21" s="22">
        <v>21292.144078522047</v>
      </c>
      <c r="AF21" s="1">
        <v>38420.615215362064</v>
      </c>
      <c r="AG21" s="44">
        <v>0</v>
      </c>
      <c r="AH21" s="22">
        <v>0</v>
      </c>
      <c r="AI21" s="44">
        <v>56502.142661191559</v>
      </c>
      <c r="AJ21" s="29">
        <v>152757.92110650864</v>
      </c>
    </row>
    <row r="22" spans="2:36">
      <c r="B22" s="23" t="s">
        <v>45</v>
      </c>
      <c r="C22" s="23">
        <v>18</v>
      </c>
      <c r="D22" s="21">
        <v>12193.383658252287</v>
      </c>
      <c r="E22" s="21">
        <v>1298.9677717922141</v>
      </c>
      <c r="F22" s="21">
        <v>23510.743760707235</v>
      </c>
      <c r="G22" s="21">
        <v>2160.0983775122431</v>
      </c>
      <c r="H22" s="21">
        <v>5708.1043172498375</v>
      </c>
      <c r="I22" s="21">
        <v>2630.4535801788711</v>
      </c>
      <c r="J22" s="21">
        <v>4285.5472597843673</v>
      </c>
      <c r="K22" s="21">
        <v>643.56802869963985</v>
      </c>
      <c r="L22" s="21">
        <v>2316.6006833641704</v>
      </c>
      <c r="M22" s="21">
        <v>1735.3989985917528</v>
      </c>
      <c r="N22" s="21">
        <v>1942.8156313324273</v>
      </c>
      <c r="O22" s="21">
        <v>2840.3386050699764</v>
      </c>
      <c r="P22" s="21">
        <v>12413.470819283501</v>
      </c>
      <c r="Q22" s="21">
        <v>34478.916416102118</v>
      </c>
      <c r="R22" s="21">
        <v>57575.800528778651</v>
      </c>
      <c r="S22" s="21">
        <v>16178.106511955802</v>
      </c>
      <c r="T22" s="21">
        <v>13134.112426506867</v>
      </c>
      <c r="U22" s="21">
        <v>170170.69122309232</v>
      </c>
      <c r="V22" s="21">
        <v>31432.241817036003</v>
      </c>
      <c r="W22" s="21">
        <v>43433.323621740259</v>
      </c>
      <c r="X22" s="2">
        <v>13735.049477721595</v>
      </c>
      <c r="Y22" s="21">
        <v>0</v>
      </c>
      <c r="Z22" s="21">
        <v>0</v>
      </c>
      <c r="AA22" s="41">
        <v>0</v>
      </c>
      <c r="AB22" s="53">
        <v>51929.056292315494</v>
      </c>
      <c r="AC22" s="21">
        <v>87602.538377426827</v>
      </c>
      <c r="AD22" s="21">
        <v>85016.844661239229</v>
      </c>
      <c r="AE22" s="21">
        <v>101947.2653486776</v>
      </c>
      <c r="AF22" s="2">
        <v>148162.738633245</v>
      </c>
      <c r="AG22" s="41">
        <v>12418.251264583769</v>
      </c>
      <c r="AH22" s="21">
        <v>84605.879924345252</v>
      </c>
      <c r="AI22" s="41">
        <v>139858.56104968241</v>
      </c>
      <c r="AJ22" s="28">
        <v>1165358.8690662677</v>
      </c>
    </row>
    <row r="23" spans="2:36">
      <c r="B23" s="23" t="s">
        <v>46</v>
      </c>
      <c r="C23" s="23">
        <v>19</v>
      </c>
      <c r="D23" s="21">
        <v>147.42149872426194</v>
      </c>
      <c r="E23" s="21">
        <v>109.2674689508723</v>
      </c>
      <c r="F23" s="21">
        <v>653.27221996127912</v>
      </c>
      <c r="G23" s="21">
        <v>67.783915360836943</v>
      </c>
      <c r="H23" s="21">
        <v>125.55771492017172</v>
      </c>
      <c r="I23" s="21">
        <v>62.489318204153619</v>
      </c>
      <c r="J23" s="21">
        <v>101.2047899831085</v>
      </c>
      <c r="K23" s="21">
        <v>16.161999288918409</v>
      </c>
      <c r="L23" s="21">
        <v>29.15403145408203</v>
      </c>
      <c r="M23" s="21">
        <v>48.670315706409795</v>
      </c>
      <c r="N23" s="21">
        <v>43.749868314344177</v>
      </c>
      <c r="O23" s="21">
        <v>35.989811419351867</v>
      </c>
      <c r="P23" s="21">
        <v>531.88764505548011</v>
      </c>
      <c r="Q23" s="21">
        <v>1253.6440615190261</v>
      </c>
      <c r="R23" s="21">
        <v>2137.9784565240288</v>
      </c>
      <c r="S23" s="21">
        <v>1856.1769419601287</v>
      </c>
      <c r="T23" s="21">
        <v>136.08921631695762</v>
      </c>
      <c r="U23" s="21">
        <v>3069.1362184026507</v>
      </c>
      <c r="V23" s="21">
        <v>467.71166939148748</v>
      </c>
      <c r="W23" s="21">
        <v>933.69919540773287</v>
      </c>
      <c r="X23" s="2">
        <v>295.33500760959049</v>
      </c>
      <c r="Y23" s="21">
        <v>0</v>
      </c>
      <c r="Z23" s="21">
        <v>0</v>
      </c>
      <c r="AA23" s="41">
        <v>0</v>
      </c>
      <c r="AB23" s="53">
        <v>911.97908488319024</v>
      </c>
      <c r="AC23" s="21">
        <v>1758.0048065231499</v>
      </c>
      <c r="AD23" s="21">
        <v>2826.5280821491801</v>
      </c>
      <c r="AE23" s="21">
        <v>3805.2027928214352</v>
      </c>
      <c r="AF23" s="2">
        <v>7294.0309190478347</v>
      </c>
      <c r="AG23" s="41">
        <v>175931.53320777131</v>
      </c>
      <c r="AH23" s="21">
        <v>4067.0503350643062</v>
      </c>
      <c r="AI23" s="41">
        <v>5678.2409724565214</v>
      </c>
      <c r="AJ23" s="28">
        <v>214394.95156519179</v>
      </c>
    </row>
    <row r="24" spans="2:36">
      <c r="B24" s="23" t="s">
        <v>47</v>
      </c>
      <c r="C24" s="23">
        <v>20</v>
      </c>
      <c r="D24" s="22">
        <v>140.44254118770624</v>
      </c>
      <c r="E24" s="22">
        <v>49.072005222738589</v>
      </c>
      <c r="F24" s="22">
        <v>530.11890146817882</v>
      </c>
      <c r="G24" s="22">
        <v>28.664893064035422</v>
      </c>
      <c r="H24" s="22">
        <v>109.40083448164131</v>
      </c>
      <c r="I24" s="22">
        <v>60.774776033933023</v>
      </c>
      <c r="J24" s="22">
        <v>92.394058286707775</v>
      </c>
      <c r="K24" s="22">
        <v>8.4558304157411452</v>
      </c>
      <c r="L24" s="22">
        <v>33.758442063650698</v>
      </c>
      <c r="M24" s="22">
        <v>22.543723087875776</v>
      </c>
      <c r="N24" s="22">
        <v>55.647362835244721</v>
      </c>
      <c r="O24" s="22">
        <v>36.679742520644602</v>
      </c>
      <c r="P24" s="22">
        <v>330.99818573915991</v>
      </c>
      <c r="Q24" s="22">
        <v>759.63013360272646</v>
      </c>
      <c r="R24" s="22">
        <v>946.76352498183451</v>
      </c>
      <c r="S24" s="22">
        <v>409.60835052874131</v>
      </c>
      <c r="T24" s="22">
        <v>194.69129607623267</v>
      </c>
      <c r="U24" s="22">
        <v>2595.9759433289919</v>
      </c>
      <c r="V24" s="22">
        <v>885.27197809537392</v>
      </c>
      <c r="W24" s="22">
        <v>58816.939652982001</v>
      </c>
      <c r="X24" s="1">
        <v>178.15061156118739</v>
      </c>
      <c r="Y24" s="22">
        <v>0</v>
      </c>
      <c r="Z24" s="22">
        <v>0</v>
      </c>
      <c r="AA24" s="44">
        <v>0</v>
      </c>
      <c r="AB24" s="52">
        <v>9713.2458699501221</v>
      </c>
      <c r="AC24" s="22">
        <v>15746.79822375911</v>
      </c>
      <c r="AD24" s="22">
        <v>22354.941924295701</v>
      </c>
      <c r="AE24" s="22">
        <v>27316.51063661381</v>
      </c>
      <c r="AF24" s="1">
        <v>59277.045807557588</v>
      </c>
      <c r="AG24" s="44">
        <v>269051.12350188161</v>
      </c>
      <c r="AH24" s="22">
        <v>4305.7118438847347</v>
      </c>
      <c r="AI24" s="44">
        <v>1905.153949697539</v>
      </c>
      <c r="AJ24" s="29">
        <v>475956.51454520458</v>
      </c>
    </row>
    <row r="25" spans="2:36">
      <c r="B25" s="23" t="s">
        <v>48</v>
      </c>
      <c r="C25" s="24">
        <v>21</v>
      </c>
      <c r="D25" s="3">
        <v>3453.2924710312491</v>
      </c>
      <c r="E25" s="3">
        <v>41.672892446320809</v>
      </c>
      <c r="F25" s="3">
        <v>788.09165337851641</v>
      </c>
      <c r="G25" s="3">
        <v>142.29988375043919</v>
      </c>
      <c r="H25" s="3">
        <v>959.02843126480502</v>
      </c>
      <c r="I25" s="3">
        <v>92.115197577985896</v>
      </c>
      <c r="J25" s="3">
        <v>143.46534945420731</v>
      </c>
      <c r="K25" s="3">
        <v>31.706579864848461</v>
      </c>
      <c r="L25" s="3">
        <v>212.65813662129591</v>
      </c>
      <c r="M25" s="3">
        <v>74.923544270244975</v>
      </c>
      <c r="N25" s="3">
        <v>44.043193168429809</v>
      </c>
      <c r="O25" s="3">
        <v>30.002558314919419</v>
      </c>
      <c r="P25" s="3">
        <v>557.57360478431872</v>
      </c>
      <c r="Q25" s="3">
        <v>753.05717150188889</v>
      </c>
      <c r="R25" s="3">
        <v>755.04826728814919</v>
      </c>
      <c r="S25" s="3">
        <v>1361.3908374864427</v>
      </c>
      <c r="T25" s="3">
        <v>373.6041291560723</v>
      </c>
      <c r="U25" s="3">
        <v>6560.0017833383863</v>
      </c>
      <c r="V25" s="3">
        <v>252.08447304351071</v>
      </c>
      <c r="W25" s="3">
        <v>823.57638563396836</v>
      </c>
      <c r="X25" s="4">
        <v>7151.4921581271838</v>
      </c>
      <c r="Y25" s="3">
        <v>0</v>
      </c>
      <c r="Z25" s="3">
        <v>0</v>
      </c>
      <c r="AA25" s="42">
        <v>0</v>
      </c>
      <c r="AB25" s="57">
        <v>6941.7657773182018</v>
      </c>
      <c r="AC25" s="3">
        <v>10223.76922944865</v>
      </c>
      <c r="AD25" s="3">
        <v>14214.95258883011</v>
      </c>
      <c r="AE25" s="3">
        <v>19265.27333276888</v>
      </c>
      <c r="AF25" s="4">
        <v>43381.038068400172</v>
      </c>
      <c r="AG25" s="42">
        <v>12676.731905164381</v>
      </c>
      <c r="AH25" s="3">
        <v>3522.6700903439692</v>
      </c>
      <c r="AI25" s="42">
        <v>13036.400956360199</v>
      </c>
      <c r="AJ25" s="28">
        <v>147863.73065013773</v>
      </c>
    </row>
    <row r="26" spans="2:36">
      <c r="C26" s="23" t="s">
        <v>58</v>
      </c>
      <c r="D26" s="22">
        <v>3402.5528977426561</v>
      </c>
      <c r="E26" s="22">
        <v>1.9515375212270012</v>
      </c>
      <c r="F26" s="22">
        <v>5385.5697297942561</v>
      </c>
      <c r="G26" s="22">
        <v>3922.7142821973184</v>
      </c>
      <c r="H26" s="22">
        <v>57.201514250406845</v>
      </c>
      <c r="I26" s="22">
        <v>4.303940821778653E-3</v>
      </c>
      <c r="J26" s="22">
        <v>154.17982781186316</v>
      </c>
      <c r="K26" s="22">
        <v>232.32783286737751</v>
      </c>
      <c r="L26" s="22">
        <v>0.1043297047304572</v>
      </c>
      <c r="M26" s="22">
        <v>7.6653730838513456E-2</v>
      </c>
      <c r="N26" s="22">
        <v>0.51745354335764104</v>
      </c>
      <c r="O26" s="22">
        <v>0.35664469161746809</v>
      </c>
      <c r="P26" s="22">
        <v>1.0394289485913277</v>
      </c>
      <c r="Q26" s="22">
        <v>2.6520447501691526</v>
      </c>
      <c r="R26" s="22">
        <v>53.417353261679622</v>
      </c>
      <c r="S26" s="22">
        <v>17.986318792911071</v>
      </c>
      <c r="T26" s="22">
        <v>5.5379477729013038</v>
      </c>
      <c r="U26" s="22">
        <v>214.44343616327049</v>
      </c>
      <c r="V26" s="22">
        <v>0</v>
      </c>
      <c r="W26" s="22">
        <v>0</v>
      </c>
      <c r="X26" s="1">
        <v>0.2061706064713496</v>
      </c>
      <c r="Y26" s="22">
        <v>0</v>
      </c>
      <c r="Z26" s="22">
        <v>0</v>
      </c>
      <c r="AA26" s="44">
        <v>0</v>
      </c>
      <c r="AB26" s="54">
        <v>916.59017675185157</v>
      </c>
      <c r="AC26" s="62">
        <v>1186.1623394886456</v>
      </c>
      <c r="AD26" s="62">
        <v>1412.1740422593525</v>
      </c>
      <c r="AE26" s="62">
        <v>1724.7110813915081</v>
      </c>
      <c r="AF26" s="39">
        <v>2407.1939347038115</v>
      </c>
      <c r="AG26" s="44">
        <v>0</v>
      </c>
      <c r="AH26" s="22">
        <v>26.868416368586828</v>
      </c>
      <c r="AI26" s="44">
        <v>-21126.539699056222</v>
      </c>
      <c r="AJ26" s="29">
        <v>0</v>
      </c>
    </row>
    <row r="27" spans="2:36">
      <c r="C27" s="23" t="s">
        <v>59</v>
      </c>
      <c r="D27" s="21">
        <v>45.134181678610801</v>
      </c>
      <c r="E27" s="21">
        <v>7759.6115366313579</v>
      </c>
      <c r="F27" s="21">
        <v>337.79078440694468</v>
      </c>
      <c r="G27" s="21">
        <v>5.0793204092700224</v>
      </c>
      <c r="H27" s="21">
        <v>149.35419399907539</v>
      </c>
      <c r="I27" s="21">
        <v>47035.71009359906</v>
      </c>
      <c r="J27" s="21">
        <v>944.77105348689713</v>
      </c>
      <c r="K27" s="21">
        <v>6.5494420924189312</v>
      </c>
      <c r="L27" s="21">
        <v>562.03280600980736</v>
      </c>
      <c r="M27" s="21">
        <v>6.8895833427436672</v>
      </c>
      <c r="N27" s="21">
        <v>11.81783511943555</v>
      </c>
      <c r="O27" s="21">
        <v>0.87107515915726286</v>
      </c>
      <c r="P27" s="21">
        <v>0.5488429188848325</v>
      </c>
      <c r="Q27" s="21">
        <v>124.5635922488766</v>
      </c>
      <c r="R27" s="21">
        <v>3.8300119490640658</v>
      </c>
      <c r="S27" s="21">
        <v>41.566134163681582</v>
      </c>
      <c r="T27" s="21">
        <v>3.314397912184975E-2</v>
      </c>
      <c r="U27" s="21">
        <v>13.888064571241944</v>
      </c>
      <c r="V27" s="21">
        <v>0.1913380531159736</v>
      </c>
      <c r="W27" s="21">
        <v>2.2787077642233651E-2</v>
      </c>
      <c r="X27" s="2">
        <v>0.17924323372125259</v>
      </c>
      <c r="Y27" s="21">
        <v>0</v>
      </c>
      <c r="Z27" s="21">
        <v>0</v>
      </c>
      <c r="AA27" s="41">
        <v>0</v>
      </c>
      <c r="AB27" s="53">
        <v>1.7775388753007619</v>
      </c>
      <c r="AC27" s="21">
        <v>2.3003188604208531</v>
      </c>
      <c r="AD27" s="21">
        <v>2.738622257225221</v>
      </c>
      <c r="AE27" s="21">
        <v>3.3447238183367638</v>
      </c>
      <c r="AF27" s="2">
        <v>4.6682594990134287</v>
      </c>
      <c r="AG27" s="41">
        <v>0</v>
      </c>
      <c r="AH27" s="21">
        <v>0</v>
      </c>
      <c r="AI27" s="41">
        <v>-57065.264527440442</v>
      </c>
      <c r="AJ27" s="28">
        <v>0</v>
      </c>
    </row>
    <row r="28" spans="2:36">
      <c r="C28" s="23" t="s">
        <v>60</v>
      </c>
      <c r="D28" s="22">
        <v>845.29907437827273</v>
      </c>
      <c r="E28" s="22">
        <v>12.657486427237846</v>
      </c>
      <c r="F28" s="22">
        <v>14834.095527650239</v>
      </c>
      <c r="G28" s="22">
        <v>4898.4689548315246</v>
      </c>
      <c r="H28" s="22">
        <v>70.14245040013887</v>
      </c>
      <c r="I28" s="22">
        <v>2.2341986165692945E-3</v>
      </c>
      <c r="J28" s="22">
        <v>642.90423415310579</v>
      </c>
      <c r="K28" s="22">
        <v>99.508853505881817</v>
      </c>
      <c r="L28" s="22">
        <v>0.44709131303855587</v>
      </c>
      <c r="M28" s="22">
        <v>8.8849714453780688</v>
      </c>
      <c r="N28" s="22">
        <v>11.063429209165022</v>
      </c>
      <c r="O28" s="22">
        <v>13.175032405924192</v>
      </c>
      <c r="P28" s="22">
        <v>45.176077087778786</v>
      </c>
      <c r="Q28" s="22">
        <v>1.4203209647026607</v>
      </c>
      <c r="R28" s="22">
        <v>69.689371692133818</v>
      </c>
      <c r="S28" s="22">
        <v>57.397819682764769</v>
      </c>
      <c r="T28" s="22">
        <v>636.18680011601225</v>
      </c>
      <c r="U28" s="22">
        <v>73.401665911770309</v>
      </c>
      <c r="V28" s="22">
        <v>0.10032337208504943</v>
      </c>
      <c r="W28" s="22">
        <v>11.077209979703271</v>
      </c>
      <c r="X28" s="1">
        <v>12.380569826017149</v>
      </c>
      <c r="Y28" s="22">
        <v>0</v>
      </c>
      <c r="Z28" s="22">
        <v>0</v>
      </c>
      <c r="AA28" s="44">
        <v>0</v>
      </c>
      <c r="AB28" s="52">
        <v>7324.4515263139119</v>
      </c>
      <c r="AC28" s="22">
        <v>8380.9730468997714</v>
      </c>
      <c r="AD28" s="22">
        <v>8823.8579708916914</v>
      </c>
      <c r="AE28" s="22">
        <v>9461.8706386637077</v>
      </c>
      <c r="AF28" s="1">
        <v>10719.429725304444</v>
      </c>
      <c r="AG28" s="44">
        <v>0</v>
      </c>
      <c r="AH28" s="22">
        <v>63.189284893546088</v>
      </c>
      <c r="AI28" s="44">
        <v>-67117.251695481784</v>
      </c>
      <c r="AJ28" s="29">
        <v>-3.9632141124457121E-6</v>
      </c>
    </row>
    <row r="29" spans="2:36">
      <c r="C29" s="23" t="s">
        <v>61</v>
      </c>
      <c r="D29" s="21">
        <v>18.541628983634165</v>
      </c>
      <c r="E29" s="21">
        <v>3.145152769012276</v>
      </c>
      <c r="F29" s="21">
        <v>258.89606436023257</v>
      </c>
      <c r="G29" s="21">
        <v>3596.0533932731068</v>
      </c>
      <c r="H29" s="21">
        <v>453.65482826666158</v>
      </c>
      <c r="I29" s="21">
        <v>1.651407528845829</v>
      </c>
      <c r="J29" s="21">
        <v>133.37924829805661</v>
      </c>
      <c r="K29" s="21">
        <v>68.681252178651448</v>
      </c>
      <c r="L29" s="21">
        <v>8.1387115454505476</v>
      </c>
      <c r="M29" s="21">
        <v>17.357135372262267</v>
      </c>
      <c r="N29" s="21">
        <v>817.81991325654076</v>
      </c>
      <c r="O29" s="21">
        <v>164.9837954723138</v>
      </c>
      <c r="P29" s="21">
        <v>24.55301077121209</v>
      </c>
      <c r="Q29" s="21">
        <v>4.318490772481038</v>
      </c>
      <c r="R29" s="21">
        <v>28.738908832027239</v>
      </c>
      <c r="S29" s="21">
        <v>18.10380156288711</v>
      </c>
      <c r="T29" s="21">
        <v>80.90789063146542</v>
      </c>
      <c r="U29" s="21">
        <v>65.936193757309368</v>
      </c>
      <c r="V29" s="21">
        <v>47.610705364065687</v>
      </c>
      <c r="W29" s="21">
        <v>42.596040399975699</v>
      </c>
      <c r="X29" s="2">
        <v>36.972853530013971</v>
      </c>
      <c r="Y29" s="21">
        <v>0</v>
      </c>
      <c r="Z29" s="21">
        <v>0</v>
      </c>
      <c r="AA29" s="41">
        <v>0</v>
      </c>
      <c r="AB29" s="53">
        <v>4345.1371246376093</v>
      </c>
      <c r="AC29" s="21">
        <v>5799.5021186417744</v>
      </c>
      <c r="AD29" s="21">
        <v>6033.2436074174184</v>
      </c>
      <c r="AE29" s="21">
        <v>7545.393293132609</v>
      </c>
      <c r="AF29" s="2">
        <v>10085.548595198101</v>
      </c>
      <c r="AG29" s="41">
        <v>0</v>
      </c>
      <c r="AH29" s="21">
        <v>114.80150809197301</v>
      </c>
      <c r="AI29" s="41">
        <v>-39815.666674045693</v>
      </c>
      <c r="AJ29" s="28">
        <v>0</v>
      </c>
    </row>
    <row r="30" spans="2:36">
      <c r="C30" s="23" t="s">
        <v>62</v>
      </c>
      <c r="D30" s="22">
        <v>85.136269378628569</v>
      </c>
      <c r="E30" s="22">
        <v>5.8076737790144</v>
      </c>
      <c r="F30" s="22">
        <v>1603.8810875469585</v>
      </c>
      <c r="G30" s="22">
        <v>37.804378752853808</v>
      </c>
      <c r="H30" s="22">
        <v>5258.917115078495</v>
      </c>
      <c r="I30" s="22">
        <v>137.18296350820333</v>
      </c>
      <c r="J30" s="22">
        <v>221.9037986442257</v>
      </c>
      <c r="K30" s="22">
        <v>262.38295409280772</v>
      </c>
      <c r="L30" s="22">
        <v>163.24328805937975</v>
      </c>
      <c r="M30" s="22">
        <v>195.92559957646745</v>
      </c>
      <c r="N30" s="22">
        <v>37.18263437660967</v>
      </c>
      <c r="O30" s="22">
        <v>327.49915780614589</v>
      </c>
      <c r="P30" s="22">
        <v>10.144723267595793</v>
      </c>
      <c r="Q30" s="22">
        <v>1428.8456562450613</v>
      </c>
      <c r="R30" s="22">
        <v>45.654085897512374</v>
      </c>
      <c r="S30" s="22">
        <v>53.820840075446057</v>
      </c>
      <c r="T30" s="22">
        <v>41.787785889066285</v>
      </c>
      <c r="U30" s="22">
        <v>612.03445343026954</v>
      </c>
      <c r="V30" s="22">
        <v>150.91339774689268</v>
      </c>
      <c r="W30" s="22">
        <v>18.240042578361209</v>
      </c>
      <c r="X30" s="1">
        <v>91.327438335966818</v>
      </c>
      <c r="Y30" s="22">
        <v>0</v>
      </c>
      <c r="Z30" s="22">
        <v>0</v>
      </c>
      <c r="AA30" s="44">
        <v>0</v>
      </c>
      <c r="AB30" s="52">
        <v>1270.8601591308068</v>
      </c>
      <c r="AC30" s="22">
        <v>799.01259114413654</v>
      </c>
      <c r="AD30" s="22">
        <v>1222.107729960029</v>
      </c>
      <c r="AE30" s="22">
        <v>713.17607387379235</v>
      </c>
      <c r="AF30" s="1">
        <v>1160.0201531749044</v>
      </c>
      <c r="AG30" s="44">
        <v>0</v>
      </c>
      <c r="AH30" s="22">
        <v>0</v>
      </c>
      <c r="AI30" s="44">
        <v>-15954.812051349634</v>
      </c>
      <c r="AJ30" s="29">
        <v>0</v>
      </c>
    </row>
    <row r="31" spans="2:36">
      <c r="C31" s="23" t="s">
        <v>63</v>
      </c>
      <c r="D31" s="21">
        <v>1192.1697156239829</v>
      </c>
      <c r="E31" s="21">
        <v>76.998961351726663</v>
      </c>
      <c r="F31" s="21">
        <v>84.176748826281496</v>
      </c>
      <c r="G31" s="21">
        <v>8.8732773873691837</v>
      </c>
      <c r="H31" s="21">
        <v>424.36867378584594</v>
      </c>
      <c r="I31" s="21">
        <v>233.4084093134509</v>
      </c>
      <c r="J31" s="21">
        <v>80.336103884648765</v>
      </c>
      <c r="K31" s="21">
        <v>19.763840936753361</v>
      </c>
      <c r="L31" s="21">
        <v>52.913118964432122</v>
      </c>
      <c r="M31" s="21">
        <v>19.188657963780564</v>
      </c>
      <c r="N31" s="21">
        <v>16.417092828400111</v>
      </c>
      <c r="O31" s="21">
        <v>8.9382569303722086</v>
      </c>
      <c r="P31" s="21">
        <v>276.90360055807753</v>
      </c>
      <c r="Q31" s="21">
        <v>271.54797322398599</v>
      </c>
      <c r="R31" s="21">
        <v>219.91170628361229</v>
      </c>
      <c r="S31" s="21">
        <v>5206.283332807152</v>
      </c>
      <c r="T31" s="21">
        <v>29.883653537933171</v>
      </c>
      <c r="U31" s="21">
        <v>179.08496252893482</v>
      </c>
      <c r="V31" s="21">
        <v>64.733503268273708</v>
      </c>
      <c r="W31" s="21">
        <v>79.334679143430336</v>
      </c>
      <c r="X31" s="2">
        <v>38.640099650653127</v>
      </c>
      <c r="Y31" s="21">
        <v>0</v>
      </c>
      <c r="Z31" s="21">
        <v>0</v>
      </c>
      <c r="AA31" s="41">
        <v>0</v>
      </c>
      <c r="AB31" s="53">
        <v>638.5599051604031</v>
      </c>
      <c r="AC31" s="21">
        <v>826.36245753021171</v>
      </c>
      <c r="AD31" s="21">
        <v>983.81779050993237</v>
      </c>
      <c r="AE31" s="21">
        <v>1201.5526376960299</v>
      </c>
      <c r="AF31" s="2">
        <v>1677.0172424216501</v>
      </c>
      <c r="AG31" s="41">
        <v>0</v>
      </c>
      <c r="AH31" s="21">
        <v>0</v>
      </c>
      <c r="AI31" s="41">
        <v>-13911.18640211733</v>
      </c>
      <c r="AJ31" s="28">
        <v>0</v>
      </c>
    </row>
    <row r="32" spans="2:36">
      <c r="C32" s="23" t="s">
        <v>64</v>
      </c>
      <c r="D32" s="21">
        <v>20247.752736762894</v>
      </c>
      <c r="E32" s="21">
        <v>335.57264943549779</v>
      </c>
      <c r="F32" s="21">
        <v>6438.2751360053444</v>
      </c>
      <c r="G32" s="21">
        <v>2996.2843446981392</v>
      </c>
      <c r="H32" s="21">
        <v>1798.88271026704</v>
      </c>
      <c r="I32" s="21">
        <v>663.71920042624743</v>
      </c>
      <c r="J32" s="21">
        <v>33971.226370861557</v>
      </c>
      <c r="K32" s="21">
        <v>10242.018406933101</v>
      </c>
      <c r="L32" s="21">
        <v>167.57759273642611</v>
      </c>
      <c r="M32" s="21">
        <v>924.89693974870897</v>
      </c>
      <c r="N32" s="21">
        <v>310.68146560989402</v>
      </c>
      <c r="O32" s="21">
        <v>417.0075354539938</v>
      </c>
      <c r="P32" s="21">
        <v>428.19883041605829</v>
      </c>
      <c r="Q32" s="21">
        <v>1733.141150483586</v>
      </c>
      <c r="R32" s="21">
        <v>864.6400249870411</v>
      </c>
      <c r="S32" s="21">
        <v>122.80154366279143</v>
      </c>
      <c r="T32" s="21">
        <v>33.347514745641185</v>
      </c>
      <c r="U32" s="21">
        <v>498.13256973146571</v>
      </c>
      <c r="V32" s="21">
        <v>1881.8501181645911</v>
      </c>
      <c r="W32" s="21">
        <v>9974.0317570722873</v>
      </c>
      <c r="X32" s="2">
        <v>4584.609270869475</v>
      </c>
      <c r="Y32" s="21">
        <v>0</v>
      </c>
      <c r="Z32" s="21">
        <v>0</v>
      </c>
      <c r="AA32" s="41">
        <v>0</v>
      </c>
      <c r="AB32" s="53">
        <v>3928.644449578836</v>
      </c>
      <c r="AC32" s="21">
        <v>4360.9771555091738</v>
      </c>
      <c r="AD32" s="21">
        <v>4992.9053995304657</v>
      </c>
      <c r="AE32" s="21">
        <v>5752.9904020827616</v>
      </c>
      <c r="AF32" s="2">
        <v>7587.72426891333</v>
      </c>
      <c r="AG32" s="41">
        <v>0</v>
      </c>
      <c r="AH32" s="21">
        <v>5517.0712758786149</v>
      </c>
      <c r="AI32" s="41">
        <v>-130774.960820565</v>
      </c>
      <c r="AJ32" s="28">
        <v>0</v>
      </c>
    </row>
    <row r="33" spans="3:36">
      <c r="C33" s="23" t="s">
        <v>65</v>
      </c>
      <c r="D33" s="22">
        <v>341.1826360054427</v>
      </c>
      <c r="E33" s="22">
        <v>32.452492975744853</v>
      </c>
      <c r="F33" s="22">
        <v>2225.4495952980005</v>
      </c>
      <c r="G33" s="22">
        <v>320.48532032829507</v>
      </c>
      <c r="H33" s="22">
        <v>919.23179267130934</v>
      </c>
      <c r="I33" s="22">
        <v>141.40698024412819</v>
      </c>
      <c r="J33" s="22">
        <v>1046.962132288538</v>
      </c>
      <c r="K33" s="22">
        <v>1495.9427364176231</v>
      </c>
      <c r="L33" s="22">
        <v>79.538294736999092</v>
      </c>
      <c r="M33" s="22">
        <v>646.34492944222211</v>
      </c>
      <c r="N33" s="22">
        <v>800.55583099855551</v>
      </c>
      <c r="O33" s="22">
        <v>132.8527917319025</v>
      </c>
      <c r="P33" s="22">
        <v>690.65202507098513</v>
      </c>
      <c r="Q33" s="22">
        <v>2885.340012988067</v>
      </c>
      <c r="R33" s="22">
        <v>2258.7058072940931</v>
      </c>
      <c r="S33" s="22">
        <v>477.43068087869415</v>
      </c>
      <c r="T33" s="22">
        <v>45.792036838274242</v>
      </c>
      <c r="U33" s="22">
        <v>256.28045514931455</v>
      </c>
      <c r="V33" s="22">
        <v>117.93663869052</v>
      </c>
      <c r="W33" s="22">
        <v>130.8748346558616</v>
      </c>
      <c r="X33" s="1">
        <v>202.61644186003679</v>
      </c>
      <c r="Y33" s="22">
        <v>0</v>
      </c>
      <c r="Z33" s="22">
        <v>0</v>
      </c>
      <c r="AA33" s="44">
        <v>0</v>
      </c>
      <c r="AB33" s="52">
        <v>506.00661072288028</v>
      </c>
      <c r="AC33" s="22">
        <v>654.82480654412007</v>
      </c>
      <c r="AD33" s="22">
        <v>779.59530769435662</v>
      </c>
      <c r="AE33" s="22">
        <v>952.13240432466569</v>
      </c>
      <c r="AF33" s="1">
        <v>1328.8992999778941</v>
      </c>
      <c r="AG33" s="44">
        <v>0</v>
      </c>
      <c r="AH33" s="22">
        <v>4.2100124873987363</v>
      </c>
      <c r="AI33" s="44">
        <v>-19473.70290831594</v>
      </c>
      <c r="AJ33" s="29">
        <v>0</v>
      </c>
    </row>
    <row r="34" spans="3:36">
      <c r="C34" s="23" t="s">
        <v>66</v>
      </c>
      <c r="D34" s="21">
        <v>22.845719781740481</v>
      </c>
      <c r="E34" s="21">
        <v>39.009233150465562</v>
      </c>
      <c r="F34" s="21">
        <v>439.05814923236562</v>
      </c>
      <c r="G34" s="21">
        <v>32.922838404635542</v>
      </c>
      <c r="H34" s="21">
        <v>76.894585993705178</v>
      </c>
      <c r="I34" s="21">
        <v>31.182301484355371</v>
      </c>
      <c r="J34" s="21">
        <v>419.91949075896969</v>
      </c>
      <c r="K34" s="21">
        <v>23.863893207814971</v>
      </c>
      <c r="L34" s="21">
        <v>719.27759686034142</v>
      </c>
      <c r="M34" s="21">
        <v>162.89983517504336</v>
      </c>
      <c r="N34" s="21">
        <v>59.723904452632581</v>
      </c>
      <c r="O34" s="21">
        <v>20.48683089010747</v>
      </c>
      <c r="P34" s="21">
        <v>194.2357559592447</v>
      </c>
      <c r="Q34" s="21">
        <v>5440.1571934126614</v>
      </c>
      <c r="R34" s="21">
        <v>316.30842458439338</v>
      </c>
      <c r="S34" s="21">
        <v>111.93640929776279</v>
      </c>
      <c r="T34" s="21">
        <v>90.847981257367849</v>
      </c>
      <c r="U34" s="21">
        <v>83.914894663862015</v>
      </c>
      <c r="V34" s="21">
        <v>13.80708076104044</v>
      </c>
      <c r="W34" s="21">
        <v>11.123452032099509</v>
      </c>
      <c r="X34" s="2">
        <v>49.663621408115787</v>
      </c>
      <c r="Y34" s="21">
        <v>0</v>
      </c>
      <c r="Z34" s="21">
        <v>0</v>
      </c>
      <c r="AA34" s="41">
        <v>0</v>
      </c>
      <c r="AB34" s="53">
        <v>141.5045156847423</v>
      </c>
      <c r="AC34" s="21">
        <v>139.2056123072513</v>
      </c>
      <c r="AD34" s="21">
        <v>198.19406813020871</v>
      </c>
      <c r="AE34" s="21">
        <v>133.9218471288527</v>
      </c>
      <c r="AF34" s="2">
        <v>417.59930165691082</v>
      </c>
      <c r="AG34" s="41">
        <v>0</v>
      </c>
      <c r="AH34" s="21">
        <v>0</v>
      </c>
      <c r="AI34" s="41">
        <v>-9390.5045376766884</v>
      </c>
      <c r="AJ34" s="28">
        <v>0</v>
      </c>
    </row>
    <row r="35" spans="3:36">
      <c r="C35" s="23" t="s">
        <v>67</v>
      </c>
      <c r="D35" s="22">
        <v>248.8047206716077</v>
      </c>
      <c r="E35" s="22">
        <v>556.57363539582843</v>
      </c>
      <c r="F35" s="22">
        <v>3023.5119485965779</v>
      </c>
      <c r="G35" s="22">
        <v>651.75145031799707</v>
      </c>
      <c r="H35" s="22">
        <v>1876.3863445175973</v>
      </c>
      <c r="I35" s="22">
        <v>772.14487577771354</v>
      </c>
      <c r="J35" s="22">
        <v>1041.8632349530494</v>
      </c>
      <c r="K35" s="22">
        <v>480.59141582840539</v>
      </c>
      <c r="L35" s="22">
        <v>577.97154213038698</v>
      </c>
      <c r="M35" s="22">
        <v>8329.6940717125017</v>
      </c>
      <c r="N35" s="22">
        <v>5697.0199163508951</v>
      </c>
      <c r="O35" s="22">
        <v>479.71893987982332</v>
      </c>
      <c r="P35" s="22">
        <v>1168.5062601706545</v>
      </c>
      <c r="Q35" s="22">
        <v>49789.301925199681</v>
      </c>
      <c r="R35" s="22">
        <v>5875.8996421952888</v>
      </c>
      <c r="S35" s="22">
        <v>429.75000230664807</v>
      </c>
      <c r="T35" s="22">
        <v>22.538680064467243</v>
      </c>
      <c r="U35" s="22">
        <v>2424.2911617005157</v>
      </c>
      <c r="V35" s="22">
        <v>769.10088567938396</v>
      </c>
      <c r="W35" s="22">
        <v>294.88904332162946</v>
      </c>
      <c r="X35" s="1">
        <v>1169.2839582872352</v>
      </c>
      <c r="Y35" s="22">
        <v>0</v>
      </c>
      <c r="Z35" s="22">
        <v>0</v>
      </c>
      <c r="AA35" s="44">
        <v>0</v>
      </c>
      <c r="AB35" s="52">
        <v>2258.8196368854869</v>
      </c>
      <c r="AC35" s="22">
        <v>2987.7551282867489</v>
      </c>
      <c r="AD35" s="22">
        <v>3895.2791337600861</v>
      </c>
      <c r="AE35" s="22">
        <v>4729.569363865764</v>
      </c>
      <c r="AF35" s="1">
        <v>6002.8834859229046</v>
      </c>
      <c r="AG35" s="44">
        <v>0</v>
      </c>
      <c r="AH35" s="22">
        <v>31903.406776113334</v>
      </c>
      <c r="AI35" s="44">
        <v>-137457.3071798922</v>
      </c>
      <c r="AJ35" s="29">
        <v>0</v>
      </c>
    </row>
    <row r="36" spans="3:36">
      <c r="C36" s="23" t="s">
        <v>68</v>
      </c>
      <c r="D36" s="21">
        <v>11.810651953897954</v>
      </c>
      <c r="E36" s="21">
        <v>13.130036371252769</v>
      </c>
      <c r="F36" s="21">
        <v>92.699772880840925</v>
      </c>
      <c r="G36" s="21">
        <v>187.07917706089609</v>
      </c>
      <c r="H36" s="21">
        <v>55.223331606549564</v>
      </c>
      <c r="I36" s="21">
        <v>38.061224139926352</v>
      </c>
      <c r="J36" s="21">
        <v>17.55040678249166</v>
      </c>
      <c r="K36" s="21">
        <v>64.246319690186652</v>
      </c>
      <c r="L36" s="21">
        <v>8.8662318249929992</v>
      </c>
      <c r="M36" s="21">
        <v>802.39674137053464</v>
      </c>
      <c r="N36" s="21">
        <v>1556.937093638614</v>
      </c>
      <c r="O36" s="21">
        <v>1.7562325599417801</v>
      </c>
      <c r="P36" s="21">
        <v>304.31685920033789</v>
      </c>
      <c r="Q36" s="21">
        <v>12457.190070823801</v>
      </c>
      <c r="R36" s="21">
        <v>4477.7712554789914</v>
      </c>
      <c r="S36" s="21">
        <v>251.51644245117558</v>
      </c>
      <c r="T36" s="21">
        <v>3.111550013537598</v>
      </c>
      <c r="U36" s="21">
        <v>1390.9239890558395</v>
      </c>
      <c r="V36" s="21">
        <v>180.1451487947175</v>
      </c>
      <c r="W36" s="21">
        <v>37.18352830991374</v>
      </c>
      <c r="X36" s="2">
        <v>79.802335872156306</v>
      </c>
      <c r="Y36" s="21">
        <v>0</v>
      </c>
      <c r="Z36" s="21">
        <v>0</v>
      </c>
      <c r="AA36" s="41">
        <v>0</v>
      </c>
      <c r="AB36" s="53">
        <v>3389.298461025342</v>
      </c>
      <c r="AC36" s="21">
        <v>4386.10220109689</v>
      </c>
      <c r="AD36" s="21">
        <v>5221.8313369785847</v>
      </c>
      <c r="AE36" s="21">
        <v>6377.5073769486398</v>
      </c>
      <c r="AF36" s="2">
        <v>8901.1413227156663</v>
      </c>
      <c r="AG36" s="41">
        <v>0</v>
      </c>
      <c r="AH36" s="21">
        <v>10717.227738729889</v>
      </c>
      <c r="AI36" s="41">
        <v>-61024.826837375607</v>
      </c>
      <c r="AJ36" s="28">
        <v>0</v>
      </c>
    </row>
    <row r="37" spans="3:36">
      <c r="C37" s="23" t="s">
        <v>69</v>
      </c>
      <c r="D37" s="22">
        <v>0.91857494268311268</v>
      </c>
      <c r="E37" s="22">
        <v>29.95686754712905</v>
      </c>
      <c r="F37" s="22">
        <v>58.272344206828784</v>
      </c>
      <c r="G37" s="22">
        <v>54.381606410304741</v>
      </c>
      <c r="H37" s="22">
        <v>92.355271185815056</v>
      </c>
      <c r="I37" s="22">
        <v>118.9162781093526</v>
      </c>
      <c r="J37" s="22">
        <v>119.4887123938487</v>
      </c>
      <c r="K37" s="22">
        <v>14.885147604742841</v>
      </c>
      <c r="L37" s="22">
        <v>2.8418274589365029</v>
      </c>
      <c r="M37" s="22">
        <v>61.934535516157808</v>
      </c>
      <c r="N37" s="22">
        <v>78.586029932251051</v>
      </c>
      <c r="O37" s="22">
        <v>533.87519752559922</v>
      </c>
      <c r="P37" s="22">
        <v>133.97272992156709</v>
      </c>
      <c r="Q37" s="22">
        <v>116.0074421929048</v>
      </c>
      <c r="R37" s="22">
        <v>176.84813839678199</v>
      </c>
      <c r="S37" s="22">
        <v>18.761984476726301</v>
      </c>
      <c r="T37" s="22">
        <v>321.99490586367745</v>
      </c>
      <c r="U37" s="22">
        <v>342.26486281832268</v>
      </c>
      <c r="V37" s="22">
        <v>103.9859226655005</v>
      </c>
      <c r="W37" s="22">
        <v>439.15220012758738</v>
      </c>
      <c r="X37" s="1">
        <v>115.10399332988059</v>
      </c>
      <c r="Y37" s="22">
        <v>0</v>
      </c>
      <c r="Z37" s="22">
        <v>0</v>
      </c>
      <c r="AA37" s="44">
        <v>0</v>
      </c>
      <c r="AB37" s="52">
        <v>1669.6161093859209</v>
      </c>
      <c r="AC37" s="22">
        <v>2413.169121530575</v>
      </c>
      <c r="AD37" s="22">
        <v>3188.774611825289</v>
      </c>
      <c r="AE37" s="22">
        <v>3455.5531271909631</v>
      </c>
      <c r="AF37" s="1">
        <v>6501.5932794007113</v>
      </c>
      <c r="AG37" s="44">
        <v>0</v>
      </c>
      <c r="AH37" s="22">
        <v>593.9041290589571</v>
      </c>
      <c r="AI37" s="44">
        <v>-20757.114951019019</v>
      </c>
      <c r="AJ37" s="29">
        <v>0</v>
      </c>
    </row>
    <row r="38" spans="3:36">
      <c r="C38" s="23" t="s">
        <v>70</v>
      </c>
      <c r="D38" s="21">
        <v>441.75495343391248</v>
      </c>
      <c r="E38" s="21">
        <v>289.19395909944768</v>
      </c>
      <c r="F38" s="21">
        <v>888.82613592889322</v>
      </c>
      <c r="G38" s="21">
        <v>36.834464368967602</v>
      </c>
      <c r="H38" s="21">
        <v>65.271820967681961</v>
      </c>
      <c r="I38" s="21">
        <v>6.4928530514492423E-3</v>
      </c>
      <c r="J38" s="21">
        <v>24.92719008824248</v>
      </c>
      <c r="K38" s="21">
        <v>91.507817254640713</v>
      </c>
      <c r="L38" s="21">
        <v>1.263498985546273</v>
      </c>
      <c r="M38" s="21">
        <v>8.8862401973564715</v>
      </c>
      <c r="N38" s="21">
        <v>11.148485641504211</v>
      </c>
      <c r="O38" s="21">
        <v>12.27735019130284</v>
      </c>
      <c r="P38" s="21">
        <v>3041.108615603579</v>
      </c>
      <c r="Q38" s="21">
        <v>7.4959221400523681</v>
      </c>
      <c r="R38" s="21">
        <v>55.693571197483003</v>
      </c>
      <c r="S38" s="21">
        <v>47.272802962396788</v>
      </c>
      <c r="T38" s="21">
        <v>0.90460403924958666</v>
      </c>
      <c r="U38" s="21">
        <v>48.41841886428071</v>
      </c>
      <c r="V38" s="21">
        <v>0.7863432869193665</v>
      </c>
      <c r="W38" s="21">
        <v>8.7175042440809007E-4</v>
      </c>
      <c r="X38" s="2">
        <v>0.1990841521807846</v>
      </c>
      <c r="Y38" s="21">
        <v>0</v>
      </c>
      <c r="Z38" s="21">
        <v>0</v>
      </c>
      <c r="AA38" s="41">
        <v>0</v>
      </c>
      <c r="AB38" s="53">
        <v>1.9158218929833E-4</v>
      </c>
      <c r="AC38" s="21">
        <v>2.1877469641311189E-4</v>
      </c>
      <c r="AD38" s="21">
        <v>2.3021201273781231E-4</v>
      </c>
      <c r="AE38" s="21">
        <v>2.4086522351843189E-4</v>
      </c>
      <c r="AF38" s="2">
        <v>2.7235320445478608E-4</v>
      </c>
      <c r="AG38" s="41">
        <v>0</v>
      </c>
      <c r="AH38" s="21">
        <v>0</v>
      </c>
      <c r="AI38" s="41">
        <v>-5073.7797967944398</v>
      </c>
      <c r="AJ38" s="28">
        <v>0</v>
      </c>
    </row>
    <row r="39" spans="3:36">
      <c r="C39" s="23" t="s">
        <v>71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1">
        <v>0</v>
      </c>
      <c r="Y39" s="22">
        <v>0</v>
      </c>
      <c r="Z39" s="22">
        <v>0</v>
      </c>
      <c r="AA39" s="44">
        <v>0</v>
      </c>
      <c r="AB39" s="52">
        <v>0</v>
      </c>
      <c r="AC39" s="22">
        <v>0</v>
      </c>
      <c r="AD39" s="22">
        <v>0</v>
      </c>
      <c r="AE39" s="22">
        <v>0</v>
      </c>
      <c r="AF39" s="1">
        <v>0</v>
      </c>
      <c r="AG39" s="44">
        <v>0</v>
      </c>
      <c r="AH39" s="22">
        <v>5799.3255030986547</v>
      </c>
      <c r="AI39" s="44">
        <v>-5799.3255030986547</v>
      </c>
      <c r="AJ39" s="29">
        <v>0</v>
      </c>
    </row>
    <row r="40" spans="3:36">
      <c r="C40" s="23" t="s">
        <v>72</v>
      </c>
      <c r="D40" s="21">
        <v>48.06469429144699</v>
      </c>
      <c r="E40" s="21">
        <v>14.76836236625884</v>
      </c>
      <c r="F40" s="21">
        <v>577.05307392723</v>
      </c>
      <c r="G40" s="21">
        <v>162.33046368707971</v>
      </c>
      <c r="H40" s="21">
        <v>345.78026485628254</v>
      </c>
      <c r="I40" s="21">
        <v>162.16757374643251</v>
      </c>
      <c r="J40" s="21">
        <v>1053.26814630643</v>
      </c>
      <c r="K40" s="21">
        <v>292.06283657159759</v>
      </c>
      <c r="L40" s="21">
        <v>140.45965656452731</v>
      </c>
      <c r="M40" s="21">
        <v>7512.9641484090516</v>
      </c>
      <c r="N40" s="21">
        <v>229.0417113994551</v>
      </c>
      <c r="O40" s="21">
        <v>157.81113720362191</v>
      </c>
      <c r="P40" s="21">
        <v>293.58342742824942</v>
      </c>
      <c r="Q40" s="21">
        <v>2667.995859734433</v>
      </c>
      <c r="R40" s="21">
        <v>1187.24212549608</v>
      </c>
      <c r="S40" s="21">
        <v>419.64624593352585</v>
      </c>
      <c r="T40" s="21">
        <v>11.75028702097109</v>
      </c>
      <c r="U40" s="21">
        <v>456.44359467252889</v>
      </c>
      <c r="V40" s="21">
        <v>245.40150508063161</v>
      </c>
      <c r="W40" s="21">
        <v>927.16138103854291</v>
      </c>
      <c r="X40" s="2">
        <v>18.6507369916995</v>
      </c>
      <c r="Y40" s="21">
        <v>0</v>
      </c>
      <c r="Z40" s="21">
        <v>0</v>
      </c>
      <c r="AA40" s="41">
        <v>0</v>
      </c>
      <c r="AB40" s="53">
        <v>177.55612309983451</v>
      </c>
      <c r="AC40" s="21">
        <v>329.86087687056528</v>
      </c>
      <c r="AD40" s="21">
        <v>311.23107650190872</v>
      </c>
      <c r="AE40" s="21">
        <v>523.69170598077392</v>
      </c>
      <c r="AF40" s="2">
        <v>590.53485841696045</v>
      </c>
      <c r="AG40" s="41">
        <v>0</v>
      </c>
      <c r="AH40" s="21">
        <v>0</v>
      </c>
      <c r="AI40" s="41">
        <v>-18856.521873596121</v>
      </c>
      <c r="AJ40" s="28">
        <v>0</v>
      </c>
    </row>
    <row r="41" spans="3:36">
      <c r="C41" s="23" t="s">
        <v>73</v>
      </c>
      <c r="D41" s="21">
        <v>0.4052541665988541</v>
      </c>
      <c r="E41" s="21">
        <v>0.39326299236961743</v>
      </c>
      <c r="F41" s="21">
        <v>403.60979036993501</v>
      </c>
      <c r="G41" s="21">
        <v>4.5366492292162892E-2</v>
      </c>
      <c r="H41" s="21">
        <v>1000.6053564172405</v>
      </c>
      <c r="I41" s="21">
        <v>8.6793115428554697E-4</v>
      </c>
      <c r="J41" s="21">
        <v>7.0471995155275247E-2</v>
      </c>
      <c r="K41" s="21">
        <v>0.1072107224589163</v>
      </c>
      <c r="L41" s="21">
        <v>2.102500683919676E-2</v>
      </c>
      <c r="M41" s="21">
        <v>1.5545946780443078E-2</v>
      </c>
      <c r="N41" s="21">
        <v>31.428117635266695</v>
      </c>
      <c r="O41" s="21">
        <v>2.7858363027008841E-5</v>
      </c>
      <c r="P41" s="21">
        <v>269.44095898825208</v>
      </c>
      <c r="Q41" s="21">
        <v>37.652369763323613</v>
      </c>
      <c r="R41" s="21">
        <v>15022.918850062404</v>
      </c>
      <c r="S41" s="21">
        <v>3579.5356408464504</v>
      </c>
      <c r="T41" s="21">
        <v>0.18162085302969957</v>
      </c>
      <c r="U41" s="21">
        <v>88.271834023642313</v>
      </c>
      <c r="V41" s="21">
        <v>258.15445965311199</v>
      </c>
      <c r="W41" s="21">
        <v>9.128971268850588E-5</v>
      </c>
      <c r="X41" s="2">
        <v>3.697649187206728E-2</v>
      </c>
      <c r="Y41" s="21">
        <v>0</v>
      </c>
      <c r="Z41" s="21">
        <v>0</v>
      </c>
      <c r="AA41" s="41">
        <v>0</v>
      </c>
      <c r="AB41" s="53">
        <v>1784.0415164334563</v>
      </c>
      <c r="AC41" s="21">
        <v>2205.832137268681</v>
      </c>
      <c r="AD41" s="21">
        <v>2901.5616844940064</v>
      </c>
      <c r="AE41" s="21">
        <v>3265.9324157105129</v>
      </c>
      <c r="AF41" s="2">
        <v>5405.8349184169856</v>
      </c>
      <c r="AG41" s="41">
        <v>0</v>
      </c>
      <c r="AH41" s="21">
        <v>0</v>
      </c>
      <c r="AI41" s="41">
        <v>-36256.097775687223</v>
      </c>
      <c r="AJ41" s="28">
        <v>-3.8573271012865007E-6</v>
      </c>
    </row>
    <row r="42" spans="3:36">
      <c r="C42" s="23" t="s">
        <v>74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286.50183073893663</v>
      </c>
      <c r="W42" s="22">
        <v>0</v>
      </c>
      <c r="X42" s="1">
        <v>0</v>
      </c>
      <c r="Y42" s="22">
        <v>0</v>
      </c>
      <c r="Z42" s="22">
        <v>0</v>
      </c>
      <c r="AA42" s="44">
        <v>0</v>
      </c>
      <c r="AB42" s="52">
        <v>0</v>
      </c>
      <c r="AC42" s="22">
        <v>0</v>
      </c>
      <c r="AD42" s="22">
        <v>0</v>
      </c>
      <c r="AE42" s="22">
        <v>0</v>
      </c>
      <c r="AF42" s="1">
        <v>0</v>
      </c>
      <c r="AG42" s="44">
        <v>0</v>
      </c>
      <c r="AH42" s="22">
        <v>0</v>
      </c>
      <c r="AI42" s="44">
        <v>-286.50183073893663</v>
      </c>
      <c r="AJ42" s="29">
        <v>0</v>
      </c>
    </row>
    <row r="43" spans="3:36">
      <c r="C43" s="23" t="s">
        <v>75</v>
      </c>
      <c r="D43" s="21">
        <v>1659.742205000955</v>
      </c>
      <c r="E43" s="21">
        <v>1008.6910104110046</v>
      </c>
      <c r="F43" s="21">
        <v>11483.052339038779</v>
      </c>
      <c r="G43" s="21">
        <v>250.26768385490629</v>
      </c>
      <c r="H43" s="21">
        <v>395.35241171830216</v>
      </c>
      <c r="I43" s="21">
        <v>93.766604140534497</v>
      </c>
      <c r="J43" s="21">
        <v>370.8972057900109</v>
      </c>
      <c r="K43" s="21">
        <v>284.94781827571495</v>
      </c>
      <c r="L43" s="21">
        <v>88.229793793758517</v>
      </c>
      <c r="M43" s="21">
        <v>493.35580556935423</v>
      </c>
      <c r="N43" s="21">
        <v>391.84323241198422</v>
      </c>
      <c r="O43" s="21">
        <v>43.261035025728198</v>
      </c>
      <c r="P43" s="21">
        <v>697.38379558618021</v>
      </c>
      <c r="Q43" s="21">
        <v>1504.9947090378382</v>
      </c>
      <c r="R43" s="21">
        <v>29256.163221119619</v>
      </c>
      <c r="S43" s="21">
        <v>4458.2621026658308</v>
      </c>
      <c r="T43" s="21">
        <v>714.97574692512239</v>
      </c>
      <c r="U43" s="21">
        <v>49073.129563360693</v>
      </c>
      <c r="V43" s="21">
        <v>2451.757547488739</v>
      </c>
      <c r="W43" s="21">
        <v>427.52958689396797</v>
      </c>
      <c r="X43" s="2">
        <v>353.27650454160528</v>
      </c>
      <c r="Y43" s="21">
        <v>0</v>
      </c>
      <c r="Z43" s="21">
        <v>0</v>
      </c>
      <c r="AA43" s="41">
        <v>0</v>
      </c>
      <c r="AB43" s="53">
        <v>656.61649394536596</v>
      </c>
      <c r="AC43" s="21">
        <v>1702.8665908032001</v>
      </c>
      <c r="AD43" s="21">
        <v>3436.935679661337</v>
      </c>
      <c r="AE43" s="21">
        <v>5421.7399595559291</v>
      </c>
      <c r="AF43" s="2">
        <v>13020.287219047879</v>
      </c>
      <c r="AG43" s="41">
        <v>0</v>
      </c>
      <c r="AH43" s="21">
        <v>774.12394856094465</v>
      </c>
      <c r="AI43" s="41">
        <v>-130513.44981422526</v>
      </c>
      <c r="AJ43" s="28">
        <v>0</v>
      </c>
    </row>
    <row r="44" spans="3:36">
      <c r="C44" s="23" t="s">
        <v>76</v>
      </c>
      <c r="D44" s="22">
        <v>19.133367387868155</v>
      </c>
      <c r="E44" s="22">
        <v>202.6659062410198</v>
      </c>
      <c r="F44" s="22">
        <v>236.18037530171696</v>
      </c>
      <c r="G44" s="22">
        <v>3.5049771277318031</v>
      </c>
      <c r="H44" s="22">
        <v>7.3098899326085025</v>
      </c>
      <c r="I44" s="22">
        <v>1.415896661779863</v>
      </c>
      <c r="J44" s="22">
        <v>5.2451725179476147</v>
      </c>
      <c r="K44" s="22">
        <v>5.7148376417845794</v>
      </c>
      <c r="L44" s="22">
        <v>1.7901639401062091</v>
      </c>
      <c r="M44" s="22">
        <v>10.851184755522491</v>
      </c>
      <c r="N44" s="22">
        <v>15.951920258172679</v>
      </c>
      <c r="O44" s="22">
        <v>0.47878456218924481</v>
      </c>
      <c r="P44" s="22">
        <v>14.995913358341859</v>
      </c>
      <c r="Q44" s="22">
        <v>78.747088085484876</v>
      </c>
      <c r="R44" s="22">
        <v>746.81802056932315</v>
      </c>
      <c r="S44" s="22">
        <v>169.41147399391903</v>
      </c>
      <c r="T44" s="22">
        <v>8.4386665519782103</v>
      </c>
      <c r="U44" s="22">
        <v>575.69023787566584</v>
      </c>
      <c r="V44" s="22">
        <v>2.794045682061344</v>
      </c>
      <c r="W44" s="22">
        <v>0.15792184055649469</v>
      </c>
      <c r="X44" s="1">
        <v>4.0690111691001629</v>
      </c>
      <c r="Y44" s="22">
        <v>0</v>
      </c>
      <c r="Z44" s="22">
        <v>0</v>
      </c>
      <c r="AA44" s="44">
        <v>0</v>
      </c>
      <c r="AB44" s="52">
        <v>10.693218731582199</v>
      </c>
      <c r="AC44" s="22">
        <v>20.613115189733431</v>
      </c>
      <c r="AD44" s="22">
        <v>33.141859867599933</v>
      </c>
      <c r="AE44" s="22">
        <v>44.617104115801922</v>
      </c>
      <c r="AF44" s="1">
        <v>85.52462369495251</v>
      </c>
      <c r="AG44" s="44">
        <v>0</v>
      </c>
      <c r="AH44" s="22">
        <v>12.880004917085801</v>
      </c>
      <c r="AI44" s="44">
        <v>-2318.834781971635</v>
      </c>
      <c r="AJ44" s="29">
        <v>0</v>
      </c>
    </row>
    <row r="45" spans="3:36">
      <c r="C45" s="23" t="s">
        <v>77</v>
      </c>
      <c r="D45" s="21">
        <v>19.640277627785224</v>
      </c>
      <c r="E45" s="21">
        <v>19.059221321062012</v>
      </c>
      <c r="F45" s="21">
        <v>234.53441112818777</v>
      </c>
      <c r="G45" s="21">
        <v>2.1979191331305401</v>
      </c>
      <c r="H45" s="21">
        <v>2.7033713666028265</v>
      </c>
      <c r="I45" s="21">
        <v>4.2031503942608989E-2</v>
      </c>
      <c r="J45" s="21">
        <v>3.4099403834988218</v>
      </c>
      <c r="K45" s="21">
        <v>5.1864719704082578</v>
      </c>
      <c r="L45" s="21">
        <v>1.018885291683608</v>
      </c>
      <c r="M45" s="21">
        <v>0.74860136052158566</v>
      </c>
      <c r="N45" s="21">
        <v>5.099257341613856</v>
      </c>
      <c r="O45" s="21">
        <v>0</v>
      </c>
      <c r="P45" s="21">
        <v>10.54467856304248</v>
      </c>
      <c r="Q45" s="21">
        <v>25.9567840464562</v>
      </c>
      <c r="R45" s="21">
        <v>527.41910509879892</v>
      </c>
      <c r="S45" s="21">
        <v>96.781608558663038</v>
      </c>
      <c r="T45" s="21">
        <v>8.7980611923133925</v>
      </c>
      <c r="U45" s="21">
        <v>487.39633993417743</v>
      </c>
      <c r="V45" s="21">
        <v>9.1013535038609622E-2</v>
      </c>
      <c r="W45" s="21">
        <v>0</v>
      </c>
      <c r="X45" s="2">
        <v>1.789300906491893</v>
      </c>
      <c r="Y45" s="21">
        <v>0</v>
      </c>
      <c r="Z45" s="21">
        <v>0</v>
      </c>
      <c r="AA45" s="41">
        <v>0</v>
      </c>
      <c r="AB45" s="53">
        <v>0.15333070793358961</v>
      </c>
      <c r="AC45" s="21">
        <v>0.26635323548382378</v>
      </c>
      <c r="AD45" s="21">
        <v>0.35541862686309211</v>
      </c>
      <c r="AE45" s="21">
        <v>0.32154503365897658</v>
      </c>
      <c r="AF45" s="2">
        <v>0.7583397446421889</v>
      </c>
      <c r="AG45" s="41">
        <v>0</v>
      </c>
      <c r="AH45" s="21">
        <v>0</v>
      </c>
      <c r="AI45" s="41">
        <v>-1454.2722684516841</v>
      </c>
      <c r="AJ45" s="28">
        <v>-8.3968302533321548E-7</v>
      </c>
    </row>
    <row r="46" spans="3:36">
      <c r="C46" s="24" t="s">
        <v>78</v>
      </c>
      <c r="D46" s="25">
        <v>0</v>
      </c>
      <c r="E46" s="25">
        <v>0.81466690807082021</v>
      </c>
      <c r="F46" s="25">
        <v>43.083313383442594</v>
      </c>
      <c r="G46" s="25">
        <v>28.22387006201058</v>
      </c>
      <c r="H46" s="25">
        <v>0.18087525742248581</v>
      </c>
      <c r="I46" s="25">
        <v>0</v>
      </c>
      <c r="J46" s="25">
        <v>0.76194582677002998</v>
      </c>
      <c r="K46" s="25">
        <v>0.52796171729245556</v>
      </c>
      <c r="L46" s="25">
        <v>0.1834031363161015</v>
      </c>
      <c r="M46" s="25">
        <v>49.326063267638219</v>
      </c>
      <c r="N46" s="25">
        <v>4.7555360518034169</v>
      </c>
      <c r="O46" s="25">
        <v>2.2418765268676439E-5</v>
      </c>
      <c r="P46" s="25">
        <v>7.7288683067907183E-4</v>
      </c>
      <c r="Q46" s="25">
        <v>4.4251193599556711E-4</v>
      </c>
      <c r="R46" s="25">
        <v>189.22369431848091</v>
      </c>
      <c r="S46" s="25">
        <v>133.76968804389128</v>
      </c>
      <c r="T46" s="25">
        <v>1.8275952539544136</v>
      </c>
      <c r="U46" s="25">
        <v>5752.9241884321782</v>
      </c>
      <c r="V46" s="25">
        <v>5.6822947354068351E-4</v>
      </c>
      <c r="W46" s="25">
        <v>7.3464569265047387E-5</v>
      </c>
      <c r="X46" s="27">
        <v>94.823033027390807</v>
      </c>
      <c r="Y46" s="25">
        <v>0</v>
      </c>
      <c r="Z46" s="25">
        <v>0</v>
      </c>
      <c r="AA46" s="40">
        <v>0</v>
      </c>
      <c r="AB46" s="52">
        <v>492.35927905881289</v>
      </c>
      <c r="AC46" s="22">
        <v>626.69890623809147</v>
      </c>
      <c r="AD46" s="22">
        <v>817.02453662192113</v>
      </c>
      <c r="AE46" s="22">
        <v>979.9303194693689</v>
      </c>
      <c r="AF46" s="1">
        <v>1414.9136515802579</v>
      </c>
      <c r="AG46" s="40">
        <v>0</v>
      </c>
      <c r="AH46" s="25">
        <v>0</v>
      </c>
      <c r="AI46" s="40">
        <v>-10631.354412167801</v>
      </c>
      <c r="AJ46" s="29">
        <v>-5.0011130952043459E-6</v>
      </c>
    </row>
    <row r="47" spans="3:36">
      <c r="C47" s="23" t="s">
        <v>14</v>
      </c>
      <c r="D47" s="21">
        <v>35116.768011948159</v>
      </c>
      <c r="E47" s="21">
        <v>2826.956006845186</v>
      </c>
      <c r="F47" s="21">
        <v>49801.308683955445</v>
      </c>
      <c r="G47" s="21">
        <v>7176.2265070113408</v>
      </c>
      <c r="H47" s="21">
        <v>14229.907417311179</v>
      </c>
      <c r="I47" s="21">
        <v>2722.039521494436</v>
      </c>
      <c r="J47" s="21">
        <v>13310.32816868235</v>
      </c>
      <c r="K47" s="21">
        <v>3948.1063984090938</v>
      </c>
      <c r="L47" s="21">
        <v>4360.5234442012252</v>
      </c>
      <c r="M47" s="21">
        <v>9308.4762533772282</v>
      </c>
      <c r="N47" s="21">
        <v>4793.0819241259624</v>
      </c>
      <c r="O47" s="21">
        <v>3957.953682560274</v>
      </c>
      <c r="P47" s="21">
        <v>21467.101941742421</v>
      </c>
      <c r="Q47" s="21">
        <v>74209.176999703035</v>
      </c>
      <c r="R47" s="21">
        <v>136499.18380825259</v>
      </c>
      <c r="S47" s="21">
        <v>61628.653314035873</v>
      </c>
      <c r="T47" s="21">
        <v>26466.357976543848</v>
      </c>
      <c r="U47" s="21">
        <v>180221.2999851467</v>
      </c>
      <c r="V47" s="21">
        <v>121140.54780876789</v>
      </c>
      <c r="W47" s="21">
        <v>220146.07357489751</v>
      </c>
      <c r="X47" s="2">
        <v>54230.259276559067</v>
      </c>
      <c r="Y47" s="21">
        <v>0</v>
      </c>
      <c r="Z47" s="21">
        <v>0</v>
      </c>
      <c r="AA47" s="41">
        <v>0</v>
      </c>
      <c r="AB47" s="55">
        <v>0</v>
      </c>
      <c r="AC47" s="59">
        <v>0</v>
      </c>
      <c r="AD47" s="59">
        <v>0</v>
      </c>
      <c r="AE47" s="59">
        <v>0</v>
      </c>
      <c r="AF47" s="56">
        <v>0</v>
      </c>
      <c r="AG47" s="41">
        <v>0</v>
      </c>
      <c r="AH47" s="21">
        <v>0</v>
      </c>
      <c r="AI47" s="41">
        <v>0</v>
      </c>
      <c r="AJ47" s="28">
        <v>1047560.3307055708</v>
      </c>
    </row>
    <row r="48" spans="3:36">
      <c r="C48" s="23" t="s">
        <v>17</v>
      </c>
      <c r="D48" s="22">
        <v>123940.29005161549</v>
      </c>
      <c r="E48" s="22">
        <v>4699.1885310003408</v>
      </c>
      <c r="F48" s="22">
        <v>84033.239858313493</v>
      </c>
      <c r="G48" s="22">
        <v>8912.6744069606375</v>
      </c>
      <c r="H48" s="22">
        <v>44065.7346362143</v>
      </c>
      <c r="I48" s="22">
        <v>16558.269624447879</v>
      </c>
      <c r="J48" s="22">
        <v>14356.346670232666</v>
      </c>
      <c r="K48" s="22">
        <v>3353.1845123289909</v>
      </c>
      <c r="L48" s="22">
        <v>1307.5255790078022</v>
      </c>
      <c r="M48" s="22">
        <v>11624.530635450308</v>
      </c>
      <c r="N48" s="22">
        <v>4293.4181153593772</v>
      </c>
      <c r="O48" s="22">
        <v>7853.0218618215558</v>
      </c>
      <c r="P48" s="22">
        <v>51086.85776049881</v>
      </c>
      <c r="Q48" s="22">
        <v>50755.470748376305</v>
      </c>
      <c r="R48" s="22">
        <v>151091.51606095274</v>
      </c>
      <c r="S48" s="22">
        <v>78294.042718145647</v>
      </c>
      <c r="T48" s="22">
        <v>31277.745932372527</v>
      </c>
      <c r="U48" s="22">
        <v>495880.27767149836</v>
      </c>
      <c r="V48" s="22">
        <v>4870.1151805602221</v>
      </c>
      <c r="W48" s="22">
        <v>43874.806372200401</v>
      </c>
      <c r="X48" s="1">
        <v>37175.244077549578</v>
      </c>
      <c r="Y48" s="22">
        <v>0</v>
      </c>
      <c r="Z48" s="22">
        <v>0</v>
      </c>
      <c r="AA48" s="44">
        <v>0</v>
      </c>
      <c r="AB48" s="52">
        <v>0</v>
      </c>
      <c r="AC48" s="22">
        <v>0</v>
      </c>
      <c r="AD48" s="22">
        <v>0</v>
      </c>
      <c r="AE48" s="22">
        <v>0</v>
      </c>
      <c r="AF48" s="1">
        <v>0</v>
      </c>
      <c r="AG48" s="44">
        <v>0</v>
      </c>
      <c r="AH48" s="22">
        <v>0</v>
      </c>
      <c r="AI48" s="44">
        <v>0</v>
      </c>
      <c r="AJ48" s="29">
        <v>1269303.5010049073</v>
      </c>
    </row>
    <row r="49" spans="3:36">
      <c r="C49" s="23" t="s">
        <v>20</v>
      </c>
      <c r="D49" s="59">
        <v>22309.281472891329</v>
      </c>
      <c r="E49" s="59">
        <v>7299.5896675877793</v>
      </c>
      <c r="F49" s="59">
        <v>20171.548397740578</v>
      </c>
      <c r="G49" s="59">
        <v>4746.9256324662438</v>
      </c>
      <c r="H49" s="59">
        <v>6458.2010879225481</v>
      </c>
      <c r="I49" s="59">
        <v>0</v>
      </c>
      <c r="J49" s="59">
        <v>5810.1572171096668</v>
      </c>
      <c r="K49" s="59">
        <v>0</v>
      </c>
      <c r="L49" s="59">
        <v>2859.659737918993</v>
      </c>
      <c r="M49" s="59">
        <v>19816.578120060909</v>
      </c>
      <c r="N49" s="59">
        <v>8138.9768809661264</v>
      </c>
      <c r="O49" s="59">
        <v>6924.4609289281307</v>
      </c>
      <c r="P49" s="59">
        <v>8236.007961436866</v>
      </c>
      <c r="Q49" s="59">
        <v>0</v>
      </c>
      <c r="R49" s="59">
        <v>3848.398682505489</v>
      </c>
      <c r="S49" s="59">
        <v>13306.966909223796</v>
      </c>
      <c r="T49" s="59">
        <v>7802.7788499440921</v>
      </c>
      <c r="U49" s="59">
        <v>42550.619455403888</v>
      </c>
      <c r="V49" s="59">
        <v>2251.254000907792</v>
      </c>
      <c r="W49" s="59">
        <v>11432.40123577924</v>
      </c>
      <c r="X49" s="56">
        <v>11866.03659072765</v>
      </c>
      <c r="Y49" s="59">
        <v>0</v>
      </c>
      <c r="Z49" s="59">
        <v>0</v>
      </c>
      <c r="AA49" s="45">
        <v>0</v>
      </c>
      <c r="AB49" s="55">
        <v>2621.4413318885163</v>
      </c>
      <c r="AC49" s="59">
        <v>3191.1517477888474</v>
      </c>
      <c r="AD49" s="59">
        <v>3729.2203888563831</v>
      </c>
      <c r="AE49" s="59">
        <v>4310.5620070308851</v>
      </c>
      <c r="AF49" s="56">
        <v>6033.7816949142953</v>
      </c>
      <c r="AG49" s="45">
        <v>0</v>
      </c>
      <c r="AH49" s="59">
        <v>0</v>
      </c>
      <c r="AI49" s="45">
        <v>0</v>
      </c>
      <c r="AJ49" s="28">
        <v>225716.00000000009</v>
      </c>
    </row>
    <row r="50" spans="3:36">
      <c r="C50" s="24" t="s">
        <v>23</v>
      </c>
      <c r="D50" s="21">
        <v>2653.3960867355108</v>
      </c>
      <c r="E50" s="21">
        <v>-6802.3916168709839</v>
      </c>
      <c r="F50" s="21">
        <v>53520.889436217483</v>
      </c>
      <c r="G50" s="21">
        <v>10833.035783708745</v>
      </c>
      <c r="H50" s="21">
        <v>2754.14330614958</v>
      </c>
      <c r="I50" s="21">
        <v>37441.913685425367</v>
      </c>
      <c r="J50" s="21">
        <v>7113.4690747942241</v>
      </c>
      <c r="K50" s="21">
        <v>4006.1640111742527</v>
      </c>
      <c r="L50" s="21">
        <v>990.57196889669763</v>
      </c>
      <c r="M50" s="21">
        <v>-6736.4533751833351</v>
      </c>
      <c r="N50" s="21">
        <v>6574.3102487118067</v>
      </c>
      <c r="O50" s="21">
        <v>4980.3953103353197</v>
      </c>
      <c r="P50" s="21">
        <v>10027.680951779967</v>
      </c>
      <c r="Q50" s="21">
        <v>24369.725420802992</v>
      </c>
      <c r="R50" s="21">
        <v>38874.712221916459</v>
      </c>
      <c r="S50" s="21">
        <v>13344.090899174096</v>
      </c>
      <c r="T50" s="21">
        <v>11966.651717709585</v>
      </c>
      <c r="U50" s="21">
        <v>99412.968730663706</v>
      </c>
      <c r="V50" s="21">
        <v>12359.817189007083</v>
      </c>
      <c r="W50" s="21">
        <v>27148.465239325884</v>
      </c>
      <c r="X50" s="2">
        <v>6540.419402474231</v>
      </c>
      <c r="Y50" s="21">
        <v>0</v>
      </c>
      <c r="Z50" s="2">
        <v>0</v>
      </c>
      <c r="AA50" s="41">
        <v>0</v>
      </c>
      <c r="AB50" s="21">
        <v>247.63169741466282</v>
      </c>
      <c r="AC50" s="21">
        <v>308.96592668011925</v>
      </c>
      <c r="AD50" s="21">
        <v>371.32790007428957</v>
      </c>
      <c r="AE50" s="21">
        <v>438.73184860042176</v>
      </c>
      <c r="AF50" s="2">
        <v>648.69716962243274</v>
      </c>
      <c r="AG50" s="41">
        <v>0</v>
      </c>
      <c r="AH50" s="2">
        <v>465.90972131339993</v>
      </c>
      <c r="AI50" s="41">
        <v>0</v>
      </c>
      <c r="AJ50" s="58">
        <v>363855.23995665391</v>
      </c>
    </row>
    <row r="51" spans="3:36">
      <c r="C51" s="23" t="s">
        <v>79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7">
        <v>0</v>
      </c>
      <c r="Y51" s="22">
        <v>0</v>
      </c>
      <c r="Z51" s="27">
        <v>0</v>
      </c>
      <c r="AA51" s="40">
        <v>0</v>
      </c>
      <c r="AB51" s="22">
        <v>806.73419845345643</v>
      </c>
      <c r="AC51" s="22">
        <v>1366.3247490582139</v>
      </c>
      <c r="AD51" s="22">
        <v>1928.084956843858</v>
      </c>
      <c r="AE51" s="22">
        <v>3012.1121527426958</v>
      </c>
      <c r="AF51" s="27">
        <v>7456.7439429017759</v>
      </c>
      <c r="AG51" s="44">
        <v>0</v>
      </c>
      <c r="AH51" s="27">
        <v>0</v>
      </c>
      <c r="AI51" s="40">
        <v>0</v>
      </c>
      <c r="AJ51" s="47">
        <v>14570</v>
      </c>
    </row>
    <row r="52" spans="3:36">
      <c r="C52" s="23" t="s">
        <v>55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6">
        <v>0</v>
      </c>
      <c r="Y52" s="59">
        <v>0</v>
      </c>
      <c r="Z52" s="59">
        <v>324.64000000001403</v>
      </c>
      <c r="AA52" s="45">
        <v>604141.24000000011</v>
      </c>
      <c r="AB52" s="55">
        <v>0</v>
      </c>
      <c r="AC52" s="59">
        <v>0</v>
      </c>
      <c r="AD52" s="59">
        <v>0</v>
      </c>
      <c r="AE52" s="59">
        <v>0</v>
      </c>
      <c r="AF52" s="56">
        <v>0</v>
      </c>
      <c r="AG52" s="45">
        <v>0</v>
      </c>
      <c r="AH52" s="59">
        <v>0</v>
      </c>
      <c r="AI52" s="45">
        <v>0</v>
      </c>
      <c r="AJ52" s="28">
        <v>604465.88000000012</v>
      </c>
    </row>
    <row r="53" spans="3:36">
      <c r="C53" s="23" t="s">
        <v>56</v>
      </c>
      <c r="D53" s="5">
        <v>8735.6602079133627</v>
      </c>
      <c r="E53" s="5">
        <v>0</v>
      </c>
      <c r="F53" s="5">
        <v>25450.279098970273</v>
      </c>
      <c r="G53" s="5">
        <v>1176.196353483278</v>
      </c>
      <c r="H53" s="5">
        <v>17961.507289149216</v>
      </c>
      <c r="I53" s="5">
        <v>0</v>
      </c>
      <c r="J53" s="5">
        <v>0</v>
      </c>
      <c r="K53" s="5">
        <v>0</v>
      </c>
      <c r="L53" s="5">
        <v>0</v>
      </c>
      <c r="M53" s="5">
        <v>1706.10536594725</v>
      </c>
      <c r="N53" s="5">
        <v>0</v>
      </c>
      <c r="O53" s="5">
        <v>0</v>
      </c>
      <c r="P53" s="5">
        <v>1222.25251243978</v>
      </c>
      <c r="Q53" s="5">
        <v>0</v>
      </c>
      <c r="R53" s="5">
        <v>7133.9859182533146</v>
      </c>
      <c r="S53" s="5">
        <v>4265.9555807354946</v>
      </c>
      <c r="T53" s="5">
        <v>6374.992015792428</v>
      </c>
      <c r="U53" s="5">
        <v>2872.6891340394432</v>
      </c>
      <c r="V53" s="5">
        <v>0</v>
      </c>
      <c r="W53" s="5">
        <v>367.61440302368283</v>
      </c>
      <c r="X53" s="6">
        <v>161.6912854569473</v>
      </c>
      <c r="Y53" s="5">
        <v>0</v>
      </c>
      <c r="Z53" s="5">
        <v>0</v>
      </c>
      <c r="AA53" s="46">
        <v>0</v>
      </c>
      <c r="AB53" s="60">
        <v>2117.2795653222838</v>
      </c>
      <c r="AC53" s="5">
        <v>23902.572826272681</v>
      </c>
      <c r="AD53" s="5">
        <v>16310.03195632699</v>
      </c>
      <c r="AE53" s="5">
        <v>124269.984631624</v>
      </c>
      <c r="AF53" s="6">
        <v>397752.85464751552</v>
      </c>
      <c r="AG53" s="46">
        <v>55278.06</v>
      </c>
      <c r="AH53" s="5">
        <v>0</v>
      </c>
      <c r="AI53" s="46">
        <v>0</v>
      </c>
      <c r="AJ53" s="29">
        <v>697059.71279226593</v>
      </c>
    </row>
    <row r="54" spans="3:36">
      <c r="C54" s="23" t="s">
        <v>26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">
        <v>0</v>
      </c>
      <c r="Y54" s="21">
        <v>98298.629156942538</v>
      </c>
      <c r="Z54" s="21">
        <f>[1]Hoja1!$X$63+[1]Hoja1!$Y$63</f>
        <v>18198.209735090702</v>
      </c>
      <c r="AA54" s="41">
        <v>0</v>
      </c>
      <c r="AB54" s="53">
        <v>0</v>
      </c>
      <c r="AC54" s="21">
        <v>0</v>
      </c>
      <c r="AD54" s="21">
        <v>0</v>
      </c>
      <c r="AE54" s="21">
        <v>0</v>
      </c>
      <c r="AF54" s="2">
        <v>0</v>
      </c>
      <c r="AG54" s="41">
        <v>17175.665553762308</v>
      </c>
      <c r="AH54" s="21">
        <v>290.48976397712738</v>
      </c>
      <c r="AI54" s="41">
        <v>0</v>
      </c>
      <c r="AJ54" s="28">
        <f>SUM(D54:AI54)</f>
        <v>133962.99420977267</v>
      </c>
    </row>
    <row r="55" spans="3:36">
      <c r="C55" s="23" t="s">
        <v>29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1">
        <v>0</v>
      </c>
      <c r="Y55" s="22">
        <v>154867.04291465241</v>
      </c>
      <c r="Z55" s="21">
        <f>[1]Hoja1!$X$64+[1]Hoja1!$Y$64</f>
        <v>59363.822372284063</v>
      </c>
      <c r="AA55" s="44">
        <v>0</v>
      </c>
      <c r="AB55" s="52">
        <v>0</v>
      </c>
      <c r="AC55" s="22">
        <v>0</v>
      </c>
      <c r="AD55" s="22">
        <v>0</v>
      </c>
      <c r="AE55" s="22">
        <v>0</v>
      </c>
      <c r="AF55" s="1">
        <v>0</v>
      </c>
      <c r="AG55" s="44">
        <v>22720.788826930799</v>
      </c>
      <c r="AH55" s="21">
        <v>3279.4217884463201</v>
      </c>
      <c r="AI55" s="44">
        <v>0</v>
      </c>
      <c r="AJ55" s="29">
        <f t="shared" ref="AJ55:AJ59" si="0">SUM(D55:AI55)</f>
        <v>240231.07590231358</v>
      </c>
    </row>
    <row r="56" spans="3:36">
      <c r="C56" s="23" t="s">
        <v>52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1">
        <v>0</v>
      </c>
      <c r="Y56" s="22">
        <v>197550.9998860748</v>
      </c>
      <c r="Z56" s="21">
        <f>[1]Hoja1!$X$65+[1]Hoja1!$Y$65</f>
        <v>54563.194399583896</v>
      </c>
      <c r="AA56" s="44">
        <v>0</v>
      </c>
      <c r="AB56" s="52">
        <v>0</v>
      </c>
      <c r="AC56" s="22">
        <v>0</v>
      </c>
      <c r="AD56" s="22">
        <v>0</v>
      </c>
      <c r="AE56" s="22">
        <v>0</v>
      </c>
      <c r="AF56" s="1">
        <v>0</v>
      </c>
      <c r="AG56" s="44">
        <v>29776.693290237959</v>
      </c>
      <c r="AH56" s="21">
        <v>2237.7287397716168</v>
      </c>
      <c r="AI56" s="44">
        <v>0</v>
      </c>
      <c r="AJ56" s="29">
        <f t="shared" si="0"/>
        <v>284128.61631566833</v>
      </c>
    </row>
    <row r="57" spans="3:36">
      <c r="C57" s="23" t="s">
        <v>53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1">
        <v>0</v>
      </c>
      <c r="Y57" s="22">
        <v>243795.90001566021</v>
      </c>
      <c r="Z57" s="21">
        <f>[1]Hoja1!$X$66+[1]Hoja1!$Y$66</f>
        <v>222752.41998920316</v>
      </c>
      <c r="AA57" s="44">
        <v>0</v>
      </c>
      <c r="AB57" s="52">
        <v>0</v>
      </c>
      <c r="AC57" s="22">
        <v>0</v>
      </c>
      <c r="AD57" s="22">
        <v>0</v>
      </c>
      <c r="AE57" s="22">
        <v>0</v>
      </c>
      <c r="AF57" s="1">
        <v>0</v>
      </c>
      <c r="AG57" s="44">
        <v>35892.945576159873</v>
      </c>
      <c r="AH57" s="21">
        <v>17049.78364516866</v>
      </c>
      <c r="AI57" s="44">
        <v>0</v>
      </c>
      <c r="AJ57" s="29">
        <f t="shared" si="0"/>
        <v>519491.04922619188</v>
      </c>
    </row>
    <row r="58" spans="3:36">
      <c r="C58" s="23" t="s">
        <v>54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1">
        <v>0</v>
      </c>
      <c r="Y58" s="22">
        <v>353047.75873224082</v>
      </c>
      <c r="Z58" s="21">
        <f>[1]Hoja1!$X$67+[1]Hoja1!$Y$67</f>
        <v>647599.50445457548</v>
      </c>
      <c r="AA58" s="44">
        <v>0</v>
      </c>
      <c r="AB58" s="52">
        <v>0</v>
      </c>
      <c r="AC58" s="22">
        <v>0</v>
      </c>
      <c r="AD58" s="22">
        <v>0</v>
      </c>
      <c r="AE58" s="22">
        <v>0</v>
      </c>
      <c r="AF58" s="1">
        <v>0</v>
      </c>
      <c r="AG58" s="40">
        <v>68627.784289804054</v>
      </c>
      <c r="AH58" s="21">
        <v>54571.505227840753</v>
      </c>
      <c r="AI58" s="44">
        <v>0</v>
      </c>
      <c r="AJ58" s="29">
        <f t="shared" si="0"/>
        <v>1123846.5527044612</v>
      </c>
    </row>
    <row r="59" spans="3:36">
      <c r="C59" s="23" t="s">
        <v>32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8">
        <v>0</v>
      </c>
      <c r="Y59" s="7">
        <v>0</v>
      </c>
      <c r="Z59" s="7">
        <v>0</v>
      </c>
      <c r="AA59" s="43">
        <v>0</v>
      </c>
      <c r="AB59" s="61">
        <v>0</v>
      </c>
      <c r="AC59" s="7">
        <v>0</v>
      </c>
      <c r="AD59" s="7">
        <v>0</v>
      </c>
      <c r="AE59" s="7">
        <v>0</v>
      </c>
      <c r="AF59" s="8">
        <v>0</v>
      </c>
      <c r="AG59" s="7">
        <v>0</v>
      </c>
      <c r="AH59" s="7">
        <v>0</v>
      </c>
      <c r="AI59" s="43">
        <v>0</v>
      </c>
      <c r="AJ59" s="51">
        <f t="shared" si="0"/>
        <v>0</v>
      </c>
    </row>
    <row r="60" spans="3:36">
      <c r="C60" s="23" t="s">
        <v>57</v>
      </c>
      <c r="D60" s="48">
        <f t="shared" ref="D60:AG60" si="1">SUM(D5:D59)</f>
        <v>390793.12695505179</v>
      </c>
      <c r="E60" s="49">
        <f t="shared" si="1"/>
        <v>23479.503662787909</v>
      </c>
      <c r="F60" s="49">
        <f t="shared" si="1"/>
        <v>561367.92334611376</v>
      </c>
      <c r="G60" s="49">
        <f t="shared" si="1"/>
        <v>83427.191861431362</v>
      </c>
      <c r="H60" s="49">
        <f t="shared" si="1"/>
        <v>202120.438527447</v>
      </c>
      <c r="I60" s="49">
        <f t="shared" si="1"/>
        <v>113898.9172427227</v>
      </c>
      <c r="J60" s="49">
        <f t="shared" si="1"/>
        <v>109520.2014295181</v>
      </c>
      <c r="K60" s="49">
        <f t="shared" si="1"/>
        <v>31857.742603162478</v>
      </c>
      <c r="L60" s="49">
        <f t="shared" si="1"/>
        <v>23524.511375434351</v>
      </c>
      <c r="M60" s="49">
        <f t="shared" si="1"/>
        <v>66672.017146153274</v>
      </c>
      <c r="N60" s="49">
        <f t="shared" si="1"/>
        <v>41038.476909841083</v>
      </c>
      <c r="O60" s="49">
        <f t="shared" si="1"/>
        <v>43224.472397483813</v>
      </c>
      <c r="P60" s="49">
        <f t="shared" si="1"/>
        <v>147322.21871811975</v>
      </c>
      <c r="Q60" s="49">
        <f t="shared" si="1"/>
        <v>340513.93076748535</v>
      </c>
      <c r="R60" s="49">
        <f t="shared" si="1"/>
        <v>553918.27920304704</v>
      </c>
      <c r="S60" s="49">
        <f t="shared" si="1"/>
        <v>282693.74082885362</v>
      </c>
      <c r="T60" s="49">
        <f t="shared" si="1"/>
        <v>152757.92111879063</v>
      </c>
      <c r="U60" s="49">
        <f t="shared" si="1"/>
        <v>1165358.8696366264</v>
      </c>
      <c r="V60" s="49">
        <f t="shared" si="1"/>
        <v>214394.95157886727</v>
      </c>
      <c r="W60" s="49">
        <f t="shared" si="1"/>
        <v>475956.5146629255</v>
      </c>
      <c r="X60" s="50">
        <f t="shared" si="1"/>
        <v>147863.73069092195</v>
      </c>
      <c r="Y60" s="49">
        <f t="shared" si="1"/>
        <v>1047560.3307055708</v>
      </c>
      <c r="Z60" s="49">
        <f t="shared" si="1"/>
        <v>1002801.7909507373</v>
      </c>
      <c r="AA60" s="49">
        <f t="shared" si="1"/>
        <v>604141.24000000011</v>
      </c>
      <c r="AB60" s="49">
        <f t="shared" si="1"/>
        <v>198400.56596960197</v>
      </c>
      <c r="AC60" s="49">
        <f t="shared" si="1"/>
        <v>301827.74448631401</v>
      </c>
      <c r="AD60" s="49">
        <f t="shared" si="1"/>
        <v>323790.78226312634</v>
      </c>
      <c r="AE60" s="49">
        <f t="shared" si="1"/>
        <v>504841.85613411723</v>
      </c>
      <c r="AF60" s="49">
        <f t="shared" si="1"/>
        <v>975333.59328884538</v>
      </c>
      <c r="AG60" s="49">
        <f t="shared" si="1"/>
        <v>704730.19</v>
      </c>
      <c r="AH60" s="49">
        <f>SUM(AH5:AH59)</f>
        <v>697059.71279226581</v>
      </c>
      <c r="AI60" s="50">
        <f>SUM(AI5:AI58)</f>
        <v>163703.14626519778</v>
      </c>
      <c r="AJ60" s="63"/>
    </row>
    <row r="62" spans="3:36">
      <c r="AH62" s="63"/>
    </row>
  </sheetData>
  <phoneticPr fontId="11" type="noConversion"/>
  <conditionalFormatting sqref="D5:AJ59 D60:AI60">
    <cfRule type="expression" dxfId="9" priority="1">
      <formula>ISODD(ROW())</formula>
    </cfRule>
    <cfRule type="expression" dxfId="8" priority="2">
      <formula>ISEVEN(ROW())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C060-EC59-4963-A4AF-EA2BD820DA36}">
  <dimension ref="A1:X25"/>
  <sheetViews>
    <sheetView showGridLines="0" workbookViewId="0"/>
  </sheetViews>
  <sheetFormatPr baseColWidth="10" defaultColWidth="11.44140625" defaultRowHeight="14.4"/>
  <cols>
    <col min="2" max="2" width="73.21875" bestFit="1" customWidth="1"/>
  </cols>
  <sheetData>
    <row r="1" spans="1:24" ht="20.399999999999999">
      <c r="A1" s="16" t="s">
        <v>80</v>
      </c>
    </row>
    <row r="2" spans="1:24" ht="16.8">
      <c r="A2" s="19" t="s">
        <v>81</v>
      </c>
    </row>
    <row r="4" spans="1:24">
      <c r="B4" s="23" t="s">
        <v>9</v>
      </c>
      <c r="C4" s="23" t="s">
        <v>8</v>
      </c>
      <c r="D4" s="23">
        <v>1</v>
      </c>
      <c r="E4" s="23">
        <v>2</v>
      </c>
      <c r="F4" s="23">
        <v>3</v>
      </c>
      <c r="G4" s="23">
        <v>4</v>
      </c>
      <c r="H4" s="23">
        <v>5</v>
      </c>
      <c r="I4" s="23">
        <v>6</v>
      </c>
      <c r="J4" s="23">
        <v>7</v>
      </c>
      <c r="K4" s="23">
        <v>8</v>
      </c>
      <c r="L4" s="23">
        <v>9</v>
      </c>
      <c r="M4" s="23">
        <v>10</v>
      </c>
      <c r="N4" s="23">
        <v>11</v>
      </c>
      <c r="O4" s="23">
        <v>12</v>
      </c>
      <c r="P4" s="23">
        <v>13</v>
      </c>
      <c r="Q4" s="23">
        <v>14</v>
      </c>
      <c r="R4" s="23">
        <v>15</v>
      </c>
      <c r="S4" s="23">
        <v>16</v>
      </c>
      <c r="T4" s="23">
        <v>17</v>
      </c>
      <c r="U4" s="23">
        <v>18</v>
      </c>
      <c r="V4" s="23">
        <v>19</v>
      </c>
      <c r="W4" s="23">
        <v>20</v>
      </c>
      <c r="X4" s="26">
        <v>21</v>
      </c>
    </row>
    <row r="5" spans="1:24">
      <c r="B5" s="23" t="s">
        <v>10</v>
      </c>
      <c r="C5" s="23">
        <v>1</v>
      </c>
      <c r="D5" s="30">
        <v>0.15265951091035251</v>
      </c>
      <c r="E5" s="30">
        <v>9.772209112340217E-5</v>
      </c>
      <c r="F5" s="30">
        <v>0.28708297954115147</v>
      </c>
      <c r="G5" s="30">
        <v>6.3478055934757083E-2</v>
      </c>
      <c r="H5" s="30">
        <v>5.937045381488678E-2</v>
      </c>
      <c r="I5" s="30">
        <v>5.4199332368166783E-5</v>
      </c>
      <c r="J5" s="30">
        <v>2.2195195567747163E-2</v>
      </c>
      <c r="K5" s="30">
        <v>1.400743629035035E-2</v>
      </c>
      <c r="L5" s="30">
        <v>7.1320603607366768E-5</v>
      </c>
      <c r="M5" s="30">
        <v>2.6154919023483424E-5</v>
      </c>
      <c r="N5" s="30">
        <v>7.9749285780551958E-5</v>
      </c>
      <c r="O5" s="30">
        <v>1.0462841409123404E-4</v>
      </c>
      <c r="P5" s="30">
        <v>1.6788689483654694E-4</v>
      </c>
      <c r="Q5" s="30">
        <v>2.2824747859790756E-4</v>
      </c>
      <c r="R5" s="30">
        <v>1.1295045323981212E-4</v>
      </c>
      <c r="S5" s="30">
        <v>1.1224654399064079E-4</v>
      </c>
      <c r="T5" s="30">
        <v>1.0410955209301138E-2</v>
      </c>
      <c r="U5" s="30">
        <v>2.8428591920553944E-4</v>
      </c>
      <c r="V5" s="30">
        <v>3.1079170772551685E-4</v>
      </c>
      <c r="W5" s="30">
        <v>1.0729451964357421E-3</v>
      </c>
      <c r="X5" s="30">
        <v>8.0382924073714511E-5</v>
      </c>
    </row>
    <row r="6" spans="1:24">
      <c r="B6" s="23" t="s">
        <v>13</v>
      </c>
      <c r="C6" s="23">
        <v>2</v>
      </c>
      <c r="D6" s="30">
        <v>4.7275179747993796E-5</v>
      </c>
      <c r="E6" s="30">
        <v>1.2204134714049273E-2</v>
      </c>
      <c r="F6" s="30">
        <v>6.5180377462304044E-5</v>
      </c>
      <c r="G6" s="30">
        <v>7.7246111487169376E-5</v>
      </c>
      <c r="H6" s="30">
        <v>1.3860283097106668E-4</v>
      </c>
      <c r="I6" s="30">
        <v>1.0030452971552879E-2</v>
      </c>
      <c r="J6" s="30">
        <v>5.1107815423280555E-4</v>
      </c>
      <c r="K6" s="30">
        <v>3.8925547669000209E-5</v>
      </c>
      <c r="L6" s="30">
        <v>2.034175480926334E-2</v>
      </c>
      <c r="M6" s="30">
        <v>1.0531967024613067E-3</v>
      </c>
      <c r="N6" s="30">
        <v>7.1838059187039966E-5</v>
      </c>
      <c r="O6" s="30">
        <v>1.0210968612919314E-3</v>
      </c>
      <c r="P6" s="30">
        <v>1.594675441544386E-4</v>
      </c>
      <c r="Q6" s="30">
        <v>2.7086569174298719E-3</v>
      </c>
      <c r="R6" s="30">
        <v>7.6909112570105748E-7</v>
      </c>
      <c r="S6" s="30">
        <v>1.1790412825549357E-5</v>
      </c>
      <c r="T6" s="30">
        <v>2.0479959385626739E-7</v>
      </c>
      <c r="U6" s="30">
        <v>1.6090124744058886E-6</v>
      </c>
      <c r="V6" s="30">
        <v>6.9570606297271308E-7</v>
      </c>
      <c r="W6" s="30">
        <v>4.164337307152503E-7</v>
      </c>
      <c r="X6" s="30">
        <v>1.7131546704201426E-6</v>
      </c>
    </row>
    <row r="7" spans="1:24">
      <c r="B7" s="23" t="s">
        <v>16</v>
      </c>
      <c r="C7" s="23">
        <v>3</v>
      </c>
      <c r="D7" s="30">
        <v>4.309626670454373E-2</v>
      </c>
      <c r="E7" s="30">
        <v>1.4509017100303634E-3</v>
      </c>
      <c r="F7" s="30">
        <v>8.4729703050145308E-2</v>
      </c>
      <c r="G7" s="30">
        <v>8.6192023359978276E-2</v>
      </c>
      <c r="H7" s="30">
        <v>1.4905017552882991E-3</v>
      </c>
      <c r="I7" s="30">
        <v>2.3381682845201355E-5</v>
      </c>
      <c r="J7" s="30">
        <v>1.1365097719302112E-2</v>
      </c>
      <c r="K7" s="30">
        <v>5.2445256929842107E-3</v>
      </c>
      <c r="L7" s="30">
        <v>1.5414961902602427E-3</v>
      </c>
      <c r="M7" s="30">
        <v>7.1248971087703675E-3</v>
      </c>
      <c r="N7" s="30">
        <v>4.212203482722659E-3</v>
      </c>
      <c r="O7" s="30">
        <v>3.0105495632583457E-3</v>
      </c>
      <c r="P7" s="30">
        <v>6.2410483965028071E-3</v>
      </c>
      <c r="Q7" s="30">
        <v>1.3623155112994556E-4</v>
      </c>
      <c r="R7" s="30">
        <v>2.9249929206069463E-4</v>
      </c>
      <c r="S7" s="30">
        <v>3.6087666556748057E-4</v>
      </c>
      <c r="T7" s="30">
        <v>0.21540087789355281</v>
      </c>
      <c r="U7" s="30">
        <v>6.3594134107721519E-4</v>
      </c>
      <c r="V7" s="30">
        <v>9.5196921410965023E-3</v>
      </c>
      <c r="W7" s="30">
        <v>6.4728678977906155E-3</v>
      </c>
      <c r="X7" s="30">
        <v>4.0009409845174121E-4</v>
      </c>
    </row>
    <row r="8" spans="1:24">
      <c r="B8" s="23" t="s">
        <v>19</v>
      </c>
      <c r="C8" s="23">
        <v>4</v>
      </c>
      <c r="D8" s="30">
        <v>2.5614512566103062E-4</v>
      </c>
      <c r="E8" s="30">
        <v>1.1494946100393374E-3</v>
      </c>
      <c r="F8" s="30">
        <v>8.374023099657847E-4</v>
      </c>
      <c r="G8" s="30">
        <v>0.12759097715129464</v>
      </c>
      <c r="H8" s="30">
        <v>2.1420823902114504E-3</v>
      </c>
      <c r="I8" s="30">
        <v>3.5967917673334653E-6</v>
      </c>
      <c r="J8" s="30">
        <v>1.3688901583873523E-3</v>
      </c>
      <c r="K8" s="30">
        <v>2.2359724143244716E-3</v>
      </c>
      <c r="L8" s="30">
        <v>1.7424335080074146E-3</v>
      </c>
      <c r="M8" s="30">
        <v>2.1534244097592111E-3</v>
      </c>
      <c r="N8" s="30">
        <v>1.4763980090113796E-2</v>
      </c>
      <c r="O8" s="30">
        <v>2.1590297425830875E-2</v>
      </c>
      <c r="P8" s="30">
        <v>8.6025512503195287E-4</v>
      </c>
      <c r="Q8" s="30">
        <v>5.1868481166125924E-5</v>
      </c>
      <c r="R8" s="30">
        <v>3.2263623180839003E-4</v>
      </c>
      <c r="S8" s="30">
        <v>3.1114552155191502E-4</v>
      </c>
      <c r="T8" s="30">
        <v>9.8751521259691556E-4</v>
      </c>
      <c r="U8" s="30">
        <v>5.3633729384220937E-4</v>
      </c>
      <c r="V8" s="30">
        <v>4.8802008723862833E-3</v>
      </c>
      <c r="W8" s="30">
        <v>1.1916021118699748E-3</v>
      </c>
      <c r="X8" s="30">
        <v>6.7803593191558919E-4</v>
      </c>
    </row>
    <row r="9" spans="1:24">
      <c r="B9" s="23" t="s">
        <v>22</v>
      </c>
      <c r="C9" s="23">
        <v>5</v>
      </c>
      <c r="D9" s="30">
        <v>2.3530751979370289E-2</v>
      </c>
      <c r="E9" s="30">
        <v>1.3335661483010772E-3</v>
      </c>
      <c r="F9" s="30">
        <v>5.9067890762873774E-3</v>
      </c>
      <c r="G9" s="30">
        <v>6.2649139889204616E-3</v>
      </c>
      <c r="H9" s="30">
        <v>0.23987257989757255</v>
      </c>
      <c r="I9" s="30">
        <v>4.7957025762066587E-4</v>
      </c>
      <c r="J9" s="30">
        <v>5.371315596760462E-3</v>
      </c>
      <c r="K9" s="30">
        <v>7.7185207962099153E-3</v>
      </c>
      <c r="L9" s="30">
        <v>1.6975944805611536E-2</v>
      </c>
      <c r="M9" s="30">
        <v>6.0435733957172194E-3</v>
      </c>
      <c r="N9" s="30">
        <v>4.195445035635949E-3</v>
      </c>
      <c r="O9" s="30">
        <v>8.5192371573418912E-2</v>
      </c>
      <c r="P9" s="30">
        <v>4.0441877587686019E-2</v>
      </c>
      <c r="Q9" s="30">
        <v>2.7346429281575872E-2</v>
      </c>
      <c r="R9" s="30">
        <v>2.5378504969909414E-3</v>
      </c>
      <c r="S9" s="30">
        <v>1.2732919419738131E-3</v>
      </c>
      <c r="T9" s="30">
        <v>6.0005649073886164E-3</v>
      </c>
      <c r="U9" s="30">
        <v>4.6963821102793358E-3</v>
      </c>
      <c r="V9" s="30">
        <v>9.656412657726994E-3</v>
      </c>
      <c r="W9" s="30">
        <v>4.2540604831961997E-3</v>
      </c>
      <c r="X9" s="30">
        <v>5.1839510776182183E-3</v>
      </c>
    </row>
    <row r="10" spans="1:24">
      <c r="B10" s="23" t="s">
        <v>25</v>
      </c>
      <c r="C10" s="23">
        <v>6</v>
      </c>
      <c r="D10" s="30">
        <v>3.1864314392387169E-2</v>
      </c>
      <c r="E10" s="30">
        <v>3.4848126315661948E-2</v>
      </c>
      <c r="F10" s="30">
        <v>2.6156900543676566E-3</v>
      </c>
      <c r="G10" s="30">
        <v>2.4241772764067699E-3</v>
      </c>
      <c r="H10" s="30">
        <v>2.4035179903898699E-2</v>
      </c>
      <c r="I10" s="30">
        <v>1.4356605796000082E-2</v>
      </c>
      <c r="J10" s="30">
        <v>9.2409810021343852E-3</v>
      </c>
      <c r="K10" s="30">
        <v>2.2511707979333798E-3</v>
      </c>
      <c r="L10" s="30">
        <v>6.4925020123018484E-2</v>
      </c>
      <c r="M10" s="30">
        <v>3.2794258146797272E-3</v>
      </c>
      <c r="N10" s="30">
        <v>3.3084202543135575E-3</v>
      </c>
      <c r="O10" s="30">
        <v>4.0403298100047747E-3</v>
      </c>
      <c r="P10" s="30">
        <v>3.2131092858757322E-2</v>
      </c>
      <c r="Q10" s="30">
        <v>1.03503760318805E-2</v>
      </c>
      <c r="R10" s="30">
        <v>5.3169025389127964E-3</v>
      </c>
      <c r="S10" s="30">
        <v>7.1909217762007122E-2</v>
      </c>
      <c r="T10" s="30">
        <v>3.620660600587453E-3</v>
      </c>
      <c r="U10" s="30">
        <v>2.4006633383100761E-3</v>
      </c>
      <c r="V10" s="30">
        <v>2.0320287430339701E-2</v>
      </c>
      <c r="W10" s="30">
        <v>2.885748267792494E-3</v>
      </c>
      <c r="X10" s="30">
        <v>3.849889782227175E-3</v>
      </c>
    </row>
    <row r="11" spans="1:24">
      <c r="B11" s="23" t="s">
        <v>28</v>
      </c>
      <c r="C11" s="23">
        <v>7</v>
      </c>
      <c r="D11" s="30">
        <v>1.550704575055346E-2</v>
      </c>
      <c r="E11" s="30">
        <v>8.68151606011228E-3</v>
      </c>
      <c r="F11" s="30">
        <v>3.8337354142391981E-3</v>
      </c>
      <c r="G11" s="30">
        <v>1.3960740529524989E-2</v>
      </c>
      <c r="H11" s="30">
        <v>1.3050920376887385E-2</v>
      </c>
      <c r="I11" s="30">
        <v>4.2003173765326604E-3</v>
      </c>
      <c r="J11" s="30">
        <v>8.7520336808760257E-2</v>
      </c>
      <c r="K11" s="30">
        <v>6.8442707091592073E-2</v>
      </c>
      <c r="L11" s="30">
        <v>1.1666243236191811E-2</v>
      </c>
      <c r="M11" s="30">
        <v>5.2008727707662681E-3</v>
      </c>
      <c r="N11" s="30">
        <v>5.4819148653339547E-3</v>
      </c>
      <c r="O11" s="30">
        <v>3.3817240032723093E-2</v>
      </c>
      <c r="P11" s="30">
        <v>4.7197522646755313E-3</v>
      </c>
      <c r="Q11" s="30">
        <v>1.1845112876416987E-2</v>
      </c>
      <c r="R11" s="30">
        <v>5.3102804916471485E-4</v>
      </c>
      <c r="S11" s="30">
        <v>2.6774668235356652E-4</v>
      </c>
      <c r="T11" s="30">
        <v>5.3541008257211413E-3</v>
      </c>
      <c r="U11" s="30">
        <v>1.3177666695258913E-3</v>
      </c>
      <c r="V11" s="30">
        <v>3.7312441723123505E-3</v>
      </c>
      <c r="W11" s="30">
        <v>1.7184178828860509E-2</v>
      </c>
      <c r="X11" s="30">
        <v>9.8583682204222527E-3</v>
      </c>
    </row>
    <row r="12" spans="1:24">
      <c r="B12" s="23" t="s">
        <v>31</v>
      </c>
      <c r="C12" s="23">
        <v>8</v>
      </c>
      <c r="D12" s="30">
        <v>1.6647990246563976E-3</v>
      </c>
      <c r="E12" s="30">
        <v>2.2480285600520148E-3</v>
      </c>
      <c r="F12" s="30">
        <v>5.4553963840087757E-3</v>
      </c>
      <c r="G12" s="30">
        <v>3.0008341833046622E-3</v>
      </c>
      <c r="H12" s="30">
        <v>3.7953974436121811E-3</v>
      </c>
      <c r="I12" s="30">
        <v>2.5182361964120383E-4</v>
      </c>
      <c r="J12" s="30">
        <v>8.4076209059717275E-3</v>
      </c>
      <c r="K12" s="30">
        <v>2.4565980543972899E-2</v>
      </c>
      <c r="L12" s="30">
        <v>4.4428218284361509E-3</v>
      </c>
      <c r="M12" s="30">
        <v>6.3316379709090868E-3</v>
      </c>
      <c r="N12" s="30">
        <v>1.7120660384673071E-2</v>
      </c>
      <c r="O12" s="30">
        <v>2.9699680230269275E-2</v>
      </c>
      <c r="P12" s="30">
        <v>2.6018962899085965E-3</v>
      </c>
      <c r="Q12" s="30">
        <v>1.6125345662648581E-2</v>
      </c>
      <c r="R12" s="30">
        <v>2.0078472957240586E-3</v>
      </c>
      <c r="S12" s="30">
        <v>1.3541209820574405E-3</v>
      </c>
      <c r="T12" s="30">
        <v>2.8988552749852174E-3</v>
      </c>
      <c r="U12" s="30">
        <v>3.1907388490490522E-4</v>
      </c>
      <c r="V12" s="30">
        <v>2.88911939500259E-3</v>
      </c>
      <c r="W12" s="30">
        <v>4.3834956053380772E-4</v>
      </c>
      <c r="X12" s="30">
        <v>1.6327134459756443E-3</v>
      </c>
    </row>
    <row r="13" spans="1:24">
      <c r="B13" s="23" t="s">
        <v>34</v>
      </c>
      <c r="C13" s="23">
        <v>9</v>
      </c>
      <c r="D13" s="30">
        <v>4.8586377738385959E-5</v>
      </c>
      <c r="E13" s="30">
        <v>1.1579991879589399E-3</v>
      </c>
      <c r="F13" s="30">
        <v>1.1935320062034407E-3</v>
      </c>
      <c r="G13" s="30">
        <v>4.9411036048623935E-4</v>
      </c>
      <c r="H13" s="30">
        <v>8.4916736197485055E-4</v>
      </c>
      <c r="I13" s="30">
        <v>1.1450148015963545E-4</v>
      </c>
      <c r="J13" s="30">
        <v>2.2039057755463905E-3</v>
      </c>
      <c r="K13" s="30">
        <v>5.380233990577377E-4</v>
      </c>
      <c r="L13" s="30">
        <v>4.448320309518277E-2</v>
      </c>
      <c r="M13" s="30">
        <v>1.0586032472497276E-3</v>
      </c>
      <c r="N13" s="30">
        <v>1.2610546586957522E-3</v>
      </c>
      <c r="O13" s="30">
        <v>4.6516180428314968E-3</v>
      </c>
      <c r="P13" s="30">
        <v>9.4744391747031084E-4</v>
      </c>
      <c r="Q13" s="30">
        <v>5.3101998337319108E-2</v>
      </c>
      <c r="R13" s="30">
        <v>3.1964374585009603E-4</v>
      </c>
      <c r="S13" s="30">
        <v>1.5901165487233857E-4</v>
      </c>
      <c r="T13" s="30">
        <v>1.2327821433575996E-3</v>
      </c>
      <c r="U13" s="30">
        <v>6.2156786264794733E-5</v>
      </c>
      <c r="V13" s="30">
        <v>1.6817476797419035E-3</v>
      </c>
      <c r="W13" s="30">
        <v>1.2396296526199723E-4</v>
      </c>
      <c r="X13" s="30">
        <v>1.798553264470445E-4</v>
      </c>
    </row>
    <row r="14" spans="1:24">
      <c r="B14" s="23" t="s">
        <v>37</v>
      </c>
      <c r="C14" s="23">
        <v>10</v>
      </c>
      <c r="D14" s="30">
        <v>1.166721463556187E-4</v>
      </c>
      <c r="E14" s="30">
        <v>1.9756359843080659E-3</v>
      </c>
      <c r="F14" s="30">
        <v>4.2244598045121357E-4</v>
      </c>
      <c r="G14" s="30">
        <v>1.5936382644819507E-3</v>
      </c>
      <c r="H14" s="30">
        <v>8.7918289937583092E-4</v>
      </c>
      <c r="I14" s="30">
        <v>1.4179274209436102E-4</v>
      </c>
      <c r="J14" s="30">
        <v>6.9456789080137385E-4</v>
      </c>
      <c r="K14" s="30">
        <v>1.5664009254230547E-3</v>
      </c>
      <c r="L14" s="30">
        <v>2.8401852184004638E-3</v>
      </c>
      <c r="M14" s="30">
        <v>1.5819892273174933E-2</v>
      </c>
      <c r="N14" s="30">
        <v>1.0731011874073529E-2</v>
      </c>
      <c r="O14" s="30">
        <v>6.2464748350649002E-3</v>
      </c>
      <c r="P14" s="30">
        <v>6.6401450422213224E-4</v>
      </c>
      <c r="Q14" s="30">
        <v>1.3880221503309961E-2</v>
      </c>
      <c r="R14" s="30">
        <v>2.9208208478264514E-4</v>
      </c>
      <c r="S14" s="30">
        <v>5.4602612022085236E-5</v>
      </c>
      <c r="T14" s="30">
        <v>1.4476071108572269E-5</v>
      </c>
      <c r="U14" s="30">
        <v>2.3354730152330152E-4</v>
      </c>
      <c r="V14" s="30">
        <v>7.8272197086022381E-4</v>
      </c>
      <c r="W14" s="30">
        <v>5.1857199456734797E-4</v>
      </c>
      <c r="X14" s="30">
        <v>1.5662225637675859E-3</v>
      </c>
    </row>
    <row r="15" spans="1:24">
      <c r="B15" s="23" t="s">
        <v>38</v>
      </c>
      <c r="C15" s="23">
        <v>11</v>
      </c>
      <c r="D15" s="30">
        <v>5.9943427141281183E-3</v>
      </c>
      <c r="E15" s="30">
        <v>8.3450193089253306E-4</v>
      </c>
      <c r="F15" s="30">
        <v>6.1871491089582537E-4</v>
      </c>
      <c r="G15" s="30">
        <v>1.8857975699000898E-3</v>
      </c>
      <c r="H15" s="30">
        <v>4.7818197672710719E-3</v>
      </c>
      <c r="I15" s="30">
        <v>9.6171302765224226E-4</v>
      </c>
      <c r="J15" s="30">
        <v>1.1277183252377573E-3</v>
      </c>
      <c r="K15" s="30">
        <v>7.1031630932892793E-4</v>
      </c>
      <c r="L15" s="30">
        <v>1.0163909193881684E-2</v>
      </c>
      <c r="M15" s="30">
        <v>7.6605502299751218E-4</v>
      </c>
      <c r="N15" s="30">
        <v>1.2132489637790374E-2</v>
      </c>
      <c r="O15" s="30">
        <v>8.2633895043246843E-4</v>
      </c>
      <c r="P15" s="30">
        <v>4.3117294454291218E-3</v>
      </c>
      <c r="Q15" s="30">
        <v>1.772765410972597E-3</v>
      </c>
      <c r="R15" s="30">
        <v>1.0885924539572565E-3</v>
      </c>
      <c r="S15" s="30">
        <v>4.0714329314106247E-3</v>
      </c>
      <c r="T15" s="30">
        <v>1.3639630235141925E-3</v>
      </c>
      <c r="U15" s="30">
        <v>1.0052456930421635E-3</v>
      </c>
      <c r="V15" s="30">
        <v>9.109994726296661E-4</v>
      </c>
      <c r="W15" s="30">
        <v>1.710227472832363E-3</v>
      </c>
      <c r="X15" s="30">
        <v>9.3587786574141866E-4</v>
      </c>
    </row>
    <row r="16" spans="1:24">
      <c r="B16" s="23" t="s">
        <v>39</v>
      </c>
      <c r="C16" s="23">
        <v>12</v>
      </c>
      <c r="D16" s="30">
        <v>1.9698810289002086E-6</v>
      </c>
      <c r="E16" s="30">
        <v>4.0527948036606673E-4</v>
      </c>
      <c r="F16" s="30">
        <v>2.3294622319518669E-4</v>
      </c>
      <c r="G16" s="30">
        <v>2.2261693693582038E-3</v>
      </c>
      <c r="H16" s="30">
        <v>3.518430303138175E-4</v>
      </c>
      <c r="I16" s="30">
        <v>9.8763575401182013E-5</v>
      </c>
      <c r="J16" s="30">
        <v>4.7436111359353293E-4</v>
      </c>
      <c r="K16" s="30">
        <v>6.027668439283491E-4</v>
      </c>
      <c r="L16" s="30">
        <v>6.5795938350244774E-4</v>
      </c>
      <c r="M16" s="30">
        <v>1.1819158853426551E-3</v>
      </c>
      <c r="N16" s="30">
        <v>1.3043032851348261E-3</v>
      </c>
      <c r="O16" s="30">
        <v>4.615383222467196E-2</v>
      </c>
      <c r="P16" s="30">
        <v>3.8511328162690623E-4</v>
      </c>
      <c r="Q16" s="30">
        <v>6.65728951070397E-4</v>
      </c>
      <c r="R16" s="30">
        <v>6.2969191320869252E-4</v>
      </c>
      <c r="S16" s="30">
        <v>4.3721119076992813E-4</v>
      </c>
      <c r="T16" s="30">
        <v>2.4752237320544313E-3</v>
      </c>
      <c r="U16" s="30">
        <v>7.8976722793171346E-4</v>
      </c>
      <c r="V16" s="30">
        <v>8.2172602429395644E-4</v>
      </c>
      <c r="W16" s="30">
        <v>3.5916237055563004E-3</v>
      </c>
      <c r="X16" s="30">
        <v>8.9632304647663881E-4</v>
      </c>
    </row>
    <row r="17" spans="2:24">
      <c r="B17" s="23" t="s">
        <v>40</v>
      </c>
      <c r="C17" s="23">
        <v>13</v>
      </c>
      <c r="D17" s="30">
        <v>1.0916155398747013E-2</v>
      </c>
      <c r="E17" s="30">
        <v>1.2922829453142878E-2</v>
      </c>
      <c r="F17" s="30">
        <v>1.2882473124272766E-2</v>
      </c>
      <c r="G17" s="30">
        <v>1.689028517891053E-2</v>
      </c>
      <c r="H17" s="30">
        <v>2.9944563918520888E-2</v>
      </c>
      <c r="I17" s="30">
        <v>2.777775174849451E-3</v>
      </c>
      <c r="J17" s="30">
        <v>1.1640450175194163E-2</v>
      </c>
      <c r="K17" s="30">
        <v>2.2909849359064049E-2</v>
      </c>
      <c r="L17" s="30">
        <v>6.6078641998300394E-2</v>
      </c>
      <c r="M17" s="30">
        <v>1.695185063544671E-2</v>
      </c>
      <c r="N17" s="30">
        <v>1.0659839141151322E-2</v>
      </c>
      <c r="O17" s="30">
        <v>1.3369158841061273E-2</v>
      </c>
      <c r="P17" s="30">
        <v>8.6099234786949932E-2</v>
      </c>
      <c r="Q17" s="30">
        <v>8.9905206874595859E-3</v>
      </c>
      <c r="R17" s="30">
        <v>1.5030890838609751E-2</v>
      </c>
      <c r="S17" s="30">
        <v>3.3559066859318205E-3</v>
      </c>
      <c r="T17" s="30">
        <v>4.3033465459380721E-2</v>
      </c>
      <c r="U17" s="30">
        <v>5.2587948853219848E-3</v>
      </c>
      <c r="V17" s="30">
        <v>3.6895019943566087E-2</v>
      </c>
      <c r="W17" s="30">
        <v>1.9734319000592207E-2</v>
      </c>
      <c r="X17" s="30">
        <v>1.1293914397509918E-2</v>
      </c>
    </row>
    <row r="18" spans="2:24">
      <c r="B18" s="23" t="s">
        <v>41</v>
      </c>
      <c r="C18" s="23">
        <v>14</v>
      </c>
      <c r="D18" s="30">
        <v>1.102889916976193E-3</v>
      </c>
      <c r="E18" s="30">
        <v>2.663148777893324E-4</v>
      </c>
      <c r="F18" s="30">
        <v>2.2549917564301854E-3</v>
      </c>
      <c r="G18" s="30">
        <v>7.6069205063246403E-4</v>
      </c>
      <c r="H18" s="30">
        <v>4.8120854264056617E-4</v>
      </c>
      <c r="I18" s="30">
        <v>0</v>
      </c>
      <c r="J18" s="30">
        <v>1.2792191175854098E-3</v>
      </c>
      <c r="K18" s="30">
        <v>3.9218135804711357E-4</v>
      </c>
      <c r="L18" s="30">
        <v>1.1648952147242373E-3</v>
      </c>
      <c r="M18" s="30">
        <v>1.2756448349094086E-3</v>
      </c>
      <c r="N18" s="30">
        <v>8.9123263999644619E-4</v>
      </c>
      <c r="O18" s="30">
        <v>4.043178521508776E-3</v>
      </c>
      <c r="P18" s="30">
        <v>4.703562049657912E-3</v>
      </c>
      <c r="Q18" s="30">
        <v>0</v>
      </c>
      <c r="R18" s="30">
        <v>3.6945927857608358E-3</v>
      </c>
      <c r="S18" s="30">
        <v>2.1579133252006646E-3</v>
      </c>
      <c r="T18" s="30">
        <v>1.2983443571006243E-2</v>
      </c>
      <c r="U18" s="30">
        <v>3.290166992895787E-2</v>
      </c>
      <c r="V18" s="30">
        <v>6.3254652673932618E-3</v>
      </c>
      <c r="W18" s="30">
        <v>6.7363908378996777E-3</v>
      </c>
      <c r="X18" s="30">
        <v>8.1905993644587859E-3</v>
      </c>
    </row>
    <row r="19" spans="2:24">
      <c r="B19" s="23" t="s">
        <v>42</v>
      </c>
      <c r="C19" s="23">
        <v>15</v>
      </c>
      <c r="D19" s="30">
        <v>5.1179583068559194E-2</v>
      </c>
      <c r="E19" s="30">
        <v>1.6370954225212314E-2</v>
      </c>
      <c r="F19" s="30">
        <v>1.4673404992973999E-2</v>
      </c>
      <c r="G19" s="30">
        <v>2.0207099013739304E-2</v>
      </c>
      <c r="H19" s="30">
        <v>3.8717142561302841E-2</v>
      </c>
      <c r="I19" s="30">
        <v>5.7651341636174684E-3</v>
      </c>
      <c r="J19" s="30">
        <v>2.8771741161489287E-2</v>
      </c>
      <c r="K19" s="30">
        <v>2.4938027005312096E-2</v>
      </c>
      <c r="L19" s="30">
        <v>5.858317093205137E-2</v>
      </c>
      <c r="M19" s="30">
        <v>6.2675276827442492E-2</v>
      </c>
      <c r="N19" s="30">
        <v>2.8316260115927187E-2</v>
      </c>
      <c r="O19" s="30">
        <v>5.2378907413378237E-2</v>
      </c>
      <c r="P19" s="30">
        <v>2.4539303088305441E-2</v>
      </c>
      <c r="Q19" s="30">
        <v>2.8244265040046547E-2</v>
      </c>
      <c r="R19" s="30">
        <v>5.7638013992004425E-2</v>
      </c>
      <c r="S19" s="30">
        <v>3.6521289222237546E-2</v>
      </c>
      <c r="T19" s="30">
        <v>3.4524310016169887E-2</v>
      </c>
      <c r="U19" s="30">
        <v>2.4425584670266863E-2</v>
      </c>
      <c r="V19" s="30">
        <v>1.122227387909989E-2</v>
      </c>
      <c r="W19" s="30">
        <v>3.4885055376637011E-2</v>
      </c>
      <c r="X19" s="30">
        <v>1.1954385367530651E-2</v>
      </c>
    </row>
    <row r="20" spans="2:24">
      <c r="B20" s="23" t="s">
        <v>43</v>
      </c>
      <c r="C20" s="23">
        <v>16</v>
      </c>
      <c r="D20" s="30">
        <v>5.4682576346889868E-2</v>
      </c>
      <c r="E20" s="30">
        <v>5.545003158034454E-2</v>
      </c>
      <c r="F20" s="30">
        <v>3.0120068523600042E-2</v>
      </c>
      <c r="G20" s="30">
        <v>2.4390685025771984E-2</v>
      </c>
      <c r="H20" s="30">
        <v>5.8522205715310152E-2</v>
      </c>
      <c r="I20" s="30">
        <v>3.7616045083804848E-3</v>
      </c>
      <c r="J20" s="30">
        <v>2.7355949955689973E-2</v>
      </c>
      <c r="K20" s="30">
        <v>1.7183543801395185E-2</v>
      </c>
      <c r="L20" s="30">
        <v>7.0020216425309229E-2</v>
      </c>
      <c r="M20" s="30">
        <v>1.6324853737422606E-2</v>
      </c>
      <c r="N20" s="30">
        <v>8.8865270160408422E-3</v>
      </c>
      <c r="O20" s="30">
        <v>2.3535129861286617E-2</v>
      </c>
      <c r="P20" s="30">
        <v>2.0489367813226623E-2</v>
      </c>
      <c r="Q20" s="30">
        <v>4.5855896509548348E-2</v>
      </c>
      <c r="R20" s="30">
        <v>7.9247737509454894E-2</v>
      </c>
      <c r="S20" s="30">
        <v>0.14751827357850339</v>
      </c>
      <c r="T20" s="30">
        <v>6.4698239750827329E-3</v>
      </c>
      <c r="U20" s="30">
        <v>9.8339884535601461E-3</v>
      </c>
      <c r="V20" s="30">
        <v>3.0612854172804925E-2</v>
      </c>
      <c r="W20" s="30">
        <v>1.1915436077998541E-2</v>
      </c>
      <c r="X20" s="30">
        <v>7.3470243908636086E-3</v>
      </c>
    </row>
    <row r="21" spans="2:24">
      <c r="B21" s="23" t="s">
        <v>44</v>
      </c>
      <c r="C21" s="23">
        <v>17</v>
      </c>
      <c r="D21" s="30">
        <v>0</v>
      </c>
      <c r="E21" s="30">
        <v>0</v>
      </c>
      <c r="F21" s="30">
        <v>4.6201766178665804E-6</v>
      </c>
      <c r="G21" s="30">
        <v>0</v>
      </c>
      <c r="H21" s="30">
        <v>0</v>
      </c>
      <c r="I21" s="30">
        <v>0</v>
      </c>
      <c r="J21" s="30">
        <v>1.0433092076599155E-4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2.5845388954386507E-4</v>
      </c>
      <c r="Q21" s="30">
        <v>0</v>
      </c>
      <c r="R21" s="30">
        <v>5.5077975622617607E-5</v>
      </c>
      <c r="S21" s="30">
        <v>1.571875037964817E-4</v>
      </c>
      <c r="T21" s="30">
        <v>0</v>
      </c>
      <c r="U21" s="30">
        <v>5.8279251377970362E-4</v>
      </c>
      <c r="V21" s="30">
        <v>1.877106776094738E-2</v>
      </c>
      <c r="W21" s="30">
        <v>6.1737594010907075E-3</v>
      </c>
      <c r="X21" s="30">
        <v>1.3921343461219926E-3</v>
      </c>
    </row>
    <row r="22" spans="2:24">
      <c r="B22" s="23" t="s">
        <v>45</v>
      </c>
      <c r="C22" s="23">
        <v>18</v>
      </c>
      <c r="D22" s="30">
        <v>3.1201632826195393E-2</v>
      </c>
      <c r="E22" s="30">
        <v>5.5323476613814308E-2</v>
      </c>
      <c r="F22" s="30">
        <v>4.1881167026017602E-2</v>
      </c>
      <c r="G22" s="30">
        <v>2.589201828943332E-2</v>
      </c>
      <c r="H22" s="30">
        <v>2.824110396175844E-2</v>
      </c>
      <c r="I22" s="30">
        <v>2.3094632011060125E-2</v>
      </c>
      <c r="J22" s="30">
        <v>3.9130198847765425E-2</v>
      </c>
      <c r="K22" s="30">
        <v>2.0201306687553985E-2</v>
      </c>
      <c r="L22" s="30">
        <v>9.8476038307146199E-2</v>
      </c>
      <c r="M22" s="30">
        <v>2.6028895972766874E-2</v>
      </c>
      <c r="N22" s="30">
        <v>4.7341319113783614E-2</v>
      </c>
      <c r="O22" s="30">
        <v>6.5711353951316678E-2</v>
      </c>
      <c r="P22" s="30">
        <v>8.4260683332735606E-2</v>
      </c>
      <c r="Q22" s="30">
        <v>0.10125552378544392</v>
      </c>
      <c r="R22" s="30">
        <v>0.10394277042385412</v>
      </c>
      <c r="S22" s="30">
        <v>5.722838597176523E-2</v>
      </c>
      <c r="T22" s="30">
        <v>8.5979910765434264E-2</v>
      </c>
      <c r="U22" s="30">
        <v>0.14602428115225455</v>
      </c>
      <c r="V22" s="30">
        <v>0.14660905765532145</v>
      </c>
      <c r="W22" s="30">
        <v>9.1254814848999236E-2</v>
      </c>
      <c r="X22" s="30">
        <v>9.2889915691575675E-2</v>
      </c>
    </row>
    <row r="23" spans="2:24">
      <c r="B23" s="23" t="s">
        <v>46</v>
      </c>
      <c r="C23" s="23">
        <v>19</v>
      </c>
      <c r="D23" s="30">
        <v>3.7723667218235918E-4</v>
      </c>
      <c r="E23" s="30">
        <v>4.6537384486558652E-3</v>
      </c>
      <c r="F23" s="30">
        <v>1.1637149056671365E-3</v>
      </c>
      <c r="G23" s="30">
        <v>8.1249187283473291E-4</v>
      </c>
      <c r="H23" s="30">
        <v>6.2120246638551382E-4</v>
      </c>
      <c r="I23" s="30">
        <v>5.4863838671079408E-4</v>
      </c>
      <c r="J23" s="30">
        <v>9.2407417683795063E-4</v>
      </c>
      <c r="K23" s="30">
        <v>5.0731778111968377E-4</v>
      </c>
      <c r="L23" s="30">
        <v>1.2393044424517288E-3</v>
      </c>
      <c r="M23" s="30">
        <v>7.2999614815490686E-4</v>
      </c>
      <c r="N23" s="30">
        <v>1.0660694940131392E-3</v>
      </c>
      <c r="O23" s="30">
        <v>8.3262581179468392E-4</v>
      </c>
      <c r="P23" s="30">
        <v>3.6103694994790436E-3</v>
      </c>
      <c r="Q23" s="30">
        <v>3.6816234175601394E-3</v>
      </c>
      <c r="R23" s="30">
        <v>3.8597362405155813E-3</v>
      </c>
      <c r="S23" s="30">
        <v>6.5660348068473217E-3</v>
      </c>
      <c r="T23" s="30">
        <v>8.9088156817170353E-4</v>
      </c>
      <c r="U23" s="30">
        <v>2.63364041615751E-3</v>
      </c>
      <c r="V23" s="30">
        <v>2.1815423635077303E-3</v>
      </c>
      <c r="W23" s="30">
        <v>1.9617321470407497E-3</v>
      </c>
      <c r="X23" s="30">
        <v>1.9973458415365303E-3</v>
      </c>
    </row>
    <row r="24" spans="2:24">
      <c r="B24" s="23" t="s">
        <v>47</v>
      </c>
      <c r="C24" s="23">
        <v>20</v>
      </c>
      <c r="D24" s="30">
        <v>3.5937822725285454E-4</v>
      </c>
      <c r="E24" s="30">
        <v>2.0899932948970986E-3</v>
      </c>
      <c r="F24" s="30">
        <v>9.4433415131439874E-4</v>
      </c>
      <c r="G24" s="30">
        <v>3.4359172860146684E-4</v>
      </c>
      <c r="H24" s="30">
        <v>5.4126557056121359E-4</v>
      </c>
      <c r="I24" s="30">
        <v>5.3358519558548395E-4</v>
      </c>
      <c r="J24" s="30">
        <v>8.4362571544545698E-4</v>
      </c>
      <c r="K24" s="30">
        <v>2.6542465739244636E-4</v>
      </c>
      <c r="L24" s="30">
        <v>1.4350326569972118E-3</v>
      </c>
      <c r="M24" s="30">
        <v>3.3812870905731198E-4</v>
      </c>
      <c r="N24" s="30">
        <v>1.3559802172360936E-3</v>
      </c>
      <c r="O24" s="30">
        <v>8.4858739705009813E-4</v>
      </c>
      <c r="P24" s="30">
        <v>2.2467635134689238E-3</v>
      </c>
      <c r="Q24" s="30">
        <v>2.2308342330975826E-3</v>
      </c>
      <c r="R24" s="30">
        <v>1.7092115579648243E-3</v>
      </c>
      <c r="S24" s="30">
        <v>1.4489473637717483E-3</v>
      </c>
      <c r="T24" s="30">
        <v>1.2745086778500536E-3</v>
      </c>
      <c r="U24" s="30">
        <v>2.2276193290899733E-3</v>
      </c>
      <c r="V24" s="30">
        <v>4.1291642903714459E-3</v>
      </c>
      <c r="W24" s="30">
        <v>0.1235762886755241</v>
      </c>
      <c r="X24" s="30">
        <v>1.2048296815503304E-3</v>
      </c>
    </row>
    <row r="25" spans="2:24">
      <c r="B25" s="23" t="s">
        <v>48</v>
      </c>
      <c r="C25" s="24">
        <v>21</v>
      </c>
      <c r="D25" s="30">
        <v>8.8366253980419664E-3</v>
      </c>
      <c r="E25" s="30">
        <v>1.774862579926132E-3</v>
      </c>
      <c r="F25" s="30">
        <v>1.4038772445012237E-3</v>
      </c>
      <c r="G25" s="30">
        <v>1.7056774964545449E-3</v>
      </c>
      <c r="H25" s="30">
        <v>4.7448364858686636E-3</v>
      </c>
      <c r="I25" s="30">
        <v>8.0874515586206244E-4</v>
      </c>
      <c r="J25" s="30">
        <v>1.3099441708617988E-3</v>
      </c>
      <c r="K25" s="30">
        <v>9.9525507063708213E-4</v>
      </c>
      <c r="L25" s="30">
        <v>9.0398535054532821E-3</v>
      </c>
      <c r="M25" s="30">
        <v>1.1237629739925723E-3</v>
      </c>
      <c r="N25" s="30">
        <v>1.0732170510418771E-3</v>
      </c>
      <c r="O25" s="30">
        <v>6.9411045759036106E-4</v>
      </c>
      <c r="P25" s="30">
        <v>3.7847217455444187E-3</v>
      </c>
      <c r="Q25" s="30">
        <v>2.2115311693843807E-3</v>
      </c>
      <c r="R25" s="30">
        <v>1.3631040816607081E-3</v>
      </c>
      <c r="S25" s="30">
        <v>4.8157799090098917E-3</v>
      </c>
      <c r="T25" s="30">
        <v>2.4457267185872661E-3</v>
      </c>
      <c r="U25" s="30">
        <v>5.6291687944880668E-3</v>
      </c>
      <c r="V25" s="30">
        <v>1.1757948178680829E-3</v>
      </c>
      <c r="W25" s="30">
        <v>1.7303605692155066E-3</v>
      </c>
      <c r="X25" s="30">
        <v>4.8365424872688169E-2</v>
      </c>
    </row>
  </sheetData>
  <conditionalFormatting sqref="D5:X25">
    <cfRule type="expression" dxfId="7" priority="1">
      <formula>ISODD(ROW())</formula>
    </cfRule>
    <cfRule type="expression" dxfId="6" priority="2">
      <formula>ISEVEN(ROW())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F116B-07A1-4FCB-9C0A-3879E9E67440}">
  <dimension ref="A1:Y30"/>
  <sheetViews>
    <sheetView showGridLines="0" workbookViewId="0"/>
  </sheetViews>
  <sheetFormatPr baseColWidth="10" defaultColWidth="11.44140625" defaultRowHeight="14.4"/>
  <cols>
    <col min="2" max="2" width="73.44140625" bestFit="1" customWidth="1"/>
    <col min="3" max="3" width="10.77734375" customWidth="1"/>
    <col min="25" max="25" width="18.21875" bestFit="1" customWidth="1"/>
  </cols>
  <sheetData>
    <row r="1" spans="1:25" ht="20.399999999999999">
      <c r="A1" s="16" t="s">
        <v>82</v>
      </c>
      <c r="B1" s="16"/>
    </row>
    <row r="2" spans="1:25" ht="16.8">
      <c r="A2" s="19" t="s">
        <v>81</v>
      </c>
      <c r="B2" s="19"/>
    </row>
    <row r="4" spans="1:25">
      <c r="B4" s="23" t="s">
        <v>9</v>
      </c>
      <c r="C4" s="23" t="s">
        <v>8</v>
      </c>
      <c r="D4" s="23">
        <v>1</v>
      </c>
      <c r="E4" s="23">
        <v>2</v>
      </c>
      <c r="F4" s="23">
        <v>3</v>
      </c>
      <c r="G4" s="23">
        <v>4</v>
      </c>
      <c r="H4" s="23">
        <v>5</v>
      </c>
      <c r="I4" s="23">
        <v>6</v>
      </c>
      <c r="J4" s="23">
        <v>7</v>
      </c>
      <c r="K4" s="23">
        <v>8</v>
      </c>
      <c r="L4" s="23">
        <v>9</v>
      </c>
      <c r="M4" s="23">
        <v>10</v>
      </c>
      <c r="N4" s="23">
        <v>11</v>
      </c>
      <c r="O4" s="23">
        <v>12</v>
      </c>
      <c r="P4" s="23">
        <v>13</v>
      </c>
      <c r="Q4" s="23">
        <v>14</v>
      </c>
      <c r="R4" s="23">
        <v>15</v>
      </c>
      <c r="S4" s="23">
        <v>16</v>
      </c>
      <c r="T4" s="23">
        <v>17</v>
      </c>
      <c r="U4" s="23">
        <v>18</v>
      </c>
      <c r="V4" s="23">
        <v>19</v>
      </c>
      <c r="W4" s="23">
        <v>20</v>
      </c>
      <c r="X4" s="23">
        <v>21</v>
      </c>
      <c r="Y4" s="33" t="s">
        <v>83</v>
      </c>
    </row>
    <row r="5" spans="1:25">
      <c r="B5" s="23" t="s">
        <v>10</v>
      </c>
      <c r="C5" s="23">
        <v>1</v>
      </c>
      <c r="D5" s="30">
        <v>1.2032049241230702</v>
      </c>
      <c r="E5" s="30">
        <v>1.6822409678255291E-3</v>
      </c>
      <c r="F5" s="30">
        <v>0.37870661489688479</v>
      </c>
      <c r="G5" s="30">
        <v>0.12663282108835996</v>
      </c>
      <c r="H5" s="30">
        <v>9.6385723296727094E-2</v>
      </c>
      <c r="I5" s="30">
        <v>3.8636094380462417E-4</v>
      </c>
      <c r="J5" s="30">
        <v>3.525942309406406E-2</v>
      </c>
      <c r="K5" s="30">
        <v>2.3139381495982068E-2</v>
      </c>
      <c r="L5" s="30">
        <v>4.221911522382344E-3</v>
      </c>
      <c r="M5" s="30">
        <v>4.2917884934117008E-3</v>
      </c>
      <c r="N5" s="30">
        <v>4.9174312198859019E-3</v>
      </c>
      <c r="O5" s="30">
        <v>1.5178037619558197E-2</v>
      </c>
      <c r="P5" s="30">
        <v>7.8106622630282141E-3</v>
      </c>
      <c r="Q5" s="30">
        <v>4.4429667306497495E-3</v>
      </c>
      <c r="R5" s="30">
        <v>1.1234838993077537E-3</v>
      </c>
      <c r="S5" s="30">
        <v>9.3275244288993937E-4</v>
      </c>
      <c r="T5" s="30">
        <v>9.5720875260023083E-2</v>
      </c>
      <c r="U5" s="30">
        <v>1.7601341852219907E-3</v>
      </c>
      <c r="V5" s="30">
        <v>8.2220831199415825E-3</v>
      </c>
      <c r="W5" s="30">
        <v>6.8360196684021553E-3</v>
      </c>
      <c r="X5" s="30">
        <v>1.7996561180990249E-3</v>
      </c>
      <c r="Y5" s="34">
        <f>SUM(D5:X5)</f>
        <v>2.0226552924495205</v>
      </c>
    </row>
    <row r="6" spans="1:25">
      <c r="B6" s="23" t="s">
        <v>13</v>
      </c>
      <c r="C6" s="23">
        <v>2</v>
      </c>
      <c r="D6" s="30">
        <v>6.0007058279853357E-4</v>
      </c>
      <c r="E6" s="30">
        <v>1.0128391092711031</v>
      </c>
      <c r="F6" s="30">
        <v>3.9471835238833082E-4</v>
      </c>
      <c r="G6" s="30">
        <v>2.9391598789079218E-4</v>
      </c>
      <c r="H6" s="30">
        <v>7.2436331272554078E-4</v>
      </c>
      <c r="I6" s="30">
        <v>1.032660421549645E-2</v>
      </c>
      <c r="J6" s="30">
        <v>8.1340747348142685E-4</v>
      </c>
      <c r="K6" s="30">
        <v>1.9812161275259549E-4</v>
      </c>
      <c r="L6" s="30">
        <v>2.2453558964836931E-2</v>
      </c>
      <c r="M6" s="30">
        <v>1.2098466684362589E-3</v>
      </c>
      <c r="N6" s="30">
        <v>2.0596765003348872E-4</v>
      </c>
      <c r="O6" s="30">
        <v>1.4307588510621759E-3</v>
      </c>
      <c r="P6" s="30">
        <v>6.7665775866661911E-4</v>
      </c>
      <c r="Q6" s="30">
        <v>4.1731550526230366E-3</v>
      </c>
      <c r="R6" s="30">
        <v>2.0402236942280175E-4</v>
      </c>
      <c r="S6" s="30">
        <v>9.3425609854585958E-4</v>
      </c>
      <c r="T6" s="30">
        <v>2.8656708463653779E-4</v>
      </c>
      <c r="U6" s="30">
        <v>2.2475606151201681E-4</v>
      </c>
      <c r="V6" s="30">
        <v>3.8886683078731251E-4</v>
      </c>
      <c r="W6" s="30">
        <v>1.6295843877414139E-4</v>
      </c>
      <c r="X6" s="30">
        <v>1.4162792298769367E-4</v>
      </c>
      <c r="Y6" s="34">
        <f t="shared" ref="Y6:Y25" si="0">SUM(D6:X6)</f>
        <v>1.0586833105609614</v>
      </c>
    </row>
    <row r="7" spans="1:25">
      <c r="B7" s="23" t="s">
        <v>16</v>
      </c>
      <c r="C7" s="23">
        <v>3</v>
      </c>
      <c r="D7" s="30">
        <v>5.7446814518521482E-2</v>
      </c>
      <c r="E7" s="30">
        <v>2.3449496177032729E-3</v>
      </c>
      <c r="F7" s="30">
        <v>1.1111533785063734</v>
      </c>
      <c r="G7" s="30">
        <v>0.11463469186353611</v>
      </c>
      <c r="H7" s="30">
        <v>7.91794030365826E-3</v>
      </c>
      <c r="I7" s="30">
        <v>2.195109254237256E-4</v>
      </c>
      <c r="J7" s="30">
        <v>1.5853126835782376E-2</v>
      </c>
      <c r="K7" s="30">
        <v>8.5491251065677922E-3</v>
      </c>
      <c r="L7" s="30">
        <v>3.4724067399063844E-3</v>
      </c>
      <c r="M7" s="30">
        <v>8.7866256937283709E-3</v>
      </c>
      <c r="N7" s="30">
        <v>7.0685052910146916E-3</v>
      </c>
      <c r="O7" s="30">
        <v>8.051873180647073E-3</v>
      </c>
      <c r="P7" s="30">
        <v>8.5689001065448137E-3</v>
      </c>
      <c r="Q7" s="30">
        <v>1.4251779130827007E-3</v>
      </c>
      <c r="R7" s="30">
        <v>9.4188932297690142E-4</v>
      </c>
      <c r="S7" s="30">
        <v>9.787207980740632E-4</v>
      </c>
      <c r="T7" s="30">
        <v>0.24082616185731021</v>
      </c>
      <c r="U7" s="30">
        <v>1.4083887404323255E-3</v>
      </c>
      <c r="V7" s="30">
        <v>1.6521527210199335E-2</v>
      </c>
      <c r="W7" s="30">
        <v>1.0977091781478356E-2</v>
      </c>
      <c r="X7" s="30">
        <v>1.477962716520942E-3</v>
      </c>
      <c r="Y7" s="34">
        <f t="shared" si="0"/>
        <v>1.6286247690294824</v>
      </c>
    </row>
    <row r="8" spans="1:25">
      <c r="B8" s="23" t="s">
        <v>19</v>
      </c>
      <c r="C8" s="23">
        <v>4</v>
      </c>
      <c r="D8" s="30">
        <v>8.4524316888998346E-4</v>
      </c>
      <c r="E8" s="30">
        <v>1.5564977939741124E-3</v>
      </c>
      <c r="F8" s="30">
        <v>1.4955163702718211E-3</v>
      </c>
      <c r="G8" s="30">
        <v>1.146740268286861</v>
      </c>
      <c r="H8" s="30">
        <v>3.6726887742677076E-3</v>
      </c>
      <c r="I8" s="30">
        <v>8.8149466467930715E-5</v>
      </c>
      <c r="J8" s="30">
        <v>1.9634204049400064E-3</v>
      </c>
      <c r="K8" s="30">
        <v>2.9390913140010084E-3</v>
      </c>
      <c r="L8" s="30">
        <v>2.7560095452919126E-3</v>
      </c>
      <c r="M8" s="30">
        <v>2.7326433038445618E-3</v>
      </c>
      <c r="N8" s="30">
        <v>1.7385969086683602E-2</v>
      </c>
      <c r="O8" s="30">
        <v>2.6645007668030168E-2</v>
      </c>
      <c r="P8" s="30">
        <v>1.523779348670154E-3</v>
      </c>
      <c r="Q8" s="30">
        <v>6.5119036752450427E-4</v>
      </c>
      <c r="R8" s="30">
        <v>6.6250765157282716E-4</v>
      </c>
      <c r="S8" s="30">
        <v>6.8607167714426808E-4</v>
      </c>
      <c r="T8" s="30">
        <v>1.7857231614550649E-3</v>
      </c>
      <c r="U8" s="30">
        <v>8.8529873832742336E-4</v>
      </c>
      <c r="V8" s="30">
        <v>5.9829156514519255E-3</v>
      </c>
      <c r="W8" s="30">
        <v>1.9696608427175089E-3</v>
      </c>
      <c r="X8" s="30">
        <v>1.0520954969913858E-3</v>
      </c>
      <c r="Y8" s="34">
        <f t="shared" si="0"/>
        <v>1.2240197481193791</v>
      </c>
    </row>
    <row r="9" spans="1:25">
      <c r="B9" s="23" t="s">
        <v>22</v>
      </c>
      <c r="C9" s="23">
        <v>5</v>
      </c>
      <c r="D9" s="30">
        <v>4.0173336484609745E-2</v>
      </c>
      <c r="E9" s="30">
        <v>3.9166178491610616E-3</v>
      </c>
      <c r="F9" s="30">
        <v>2.30376835068852E-2</v>
      </c>
      <c r="G9" s="30">
        <v>1.7077255020427694E-2</v>
      </c>
      <c r="H9" s="30">
        <v>1.3227150515920278</v>
      </c>
      <c r="I9" s="30">
        <v>1.2362958494871142E-3</v>
      </c>
      <c r="J9" s="30">
        <v>1.0976890930856284E-2</v>
      </c>
      <c r="K9" s="30">
        <v>1.3983699745810683E-2</v>
      </c>
      <c r="L9" s="30">
        <v>3.0170923917838384E-2</v>
      </c>
      <c r="M9" s="30">
        <v>1.0515841756057298E-2</v>
      </c>
      <c r="N9" s="30">
        <v>8.0132696356845882E-3</v>
      </c>
      <c r="O9" s="30">
        <v>0.12182374440545944</v>
      </c>
      <c r="P9" s="30">
        <v>6.0487895179152824E-2</v>
      </c>
      <c r="Q9" s="30">
        <v>4.0402083046518447E-2</v>
      </c>
      <c r="R9" s="30">
        <v>6.3493834912641987E-3</v>
      </c>
      <c r="S9" s="30">
        <v>3.7171381603726124E-3</v>
      </c>
      <c r="T9" s="30">
        <v>1.8053109357734933E-2</v>
      </c>
      <c r="U9" s="30">
        <v>9.7810124621714352E-3</v>
      </c>
      <c r="V9" s="30">
        <v>1.790008508032729E-2</v>
      </c>
      <c r="W9" s="30">
        <v>1.0595170135087022E-2</v>
      </c>
      <c r="X9" s="30">
        <v>9.7251615951611785E-3</v>
      </c>
      <c r="Y9" s="34">
        <f t="shared" si="0"/>
        <v>1.7806516492020954</v>
      </c>
    </row>
    <row r="10" spans="1:25">
      <c r="B10" s="23" t="s">
        <v>25</v>
      </c>
      <c r="C10" s="23">
        <v>6</v>
      </c>
      <c r="D10" s="30">
        <v>4.8397568421815099E-2</v>
      </c>
      <c r="E10" s="30">
        <v>4.2420352146956504E-2</v>
      </c>
      <c r="F10" s="30">
        <v>2.2700507946459031E-2</v>
      </c>
      <c r="G10" s="30">
        <v>1.3140465558688594E-2</v>
      </c>
      <c r="H10" s="30">
        <v>4.5868553899030384E-2</v>
      </c>
      <c r="I10" s="30">
        <v>1.0158127240163446</v>
      </c>
      <c r="J10" s="30">
        <v>1.6296644008947651E-2</v>
      </c>
      <c r="K10" s="30">
        <v>7.813774899538474E-3</v>
      </c>
      <c r="L10" s="30">
        <v>8.2055931655281938E-2</v>
      </c>
      <c r="M10" s="30">
        <v>7.4739447516838876E-3</v>
      </c>
      <c r="N10" s="30">
        <v>6.3352355176888742E-3</v>
      </c>
      <c r="O10" s="30">
        <v>1.418105228109685E-2</v>
      </c>
      <c r="P10" s="30">
        <v>4.1335446400203202E-2</v>
      </c>
      <c r="Q10" s="30">
        <v>2.2226735807039232E-2</v>
      </c>
      <c r="R10" s="30">
        <v>1.4826589272236216E-2</v>
      </c>
      <c r="S10" s="30">
        <v>8.7363010777747621E-2</v>
      </c>
      <c r="T10" s="30">
        <v>1.3317977806917724E-2</v>
      </c>
      <c r="U10" s="30">
        <v>5.9057986593474476E-3</v>
      </c>
      <c r="V10" s="30">
        <v>2.7347042320288482E-2</v>
      </c>
      <c r="W10" s="30">
        <v>7.8849794747104674E-3</v>
      </c>
      <c r="X10" s="30">
        <v>6.8180200268594844E-3</v>
      </c>
      <c r="Y10" s="34">
        <f t="shared" si="0"/>
        <v>1.5495223556488811</v>
      </c>
    </row>
    <row r="11" spans="1:25">
      <c r="B11" s="23" t="s">
        <v>28</v>
      </c>
      <c r="C11" s="23">
        <v>7</v>
      </c>
      <c r="D11" s="30">
        <v>2.2326027113786676E-2</v>
      </c>
      <c r="E11" s="30">
        <v>1.0614481733880882E-2</v>
      </c>
      <c r="F11" s="30">
        <v>1.2692837492187491E-2</v>
      </c>
      <c r="G11" s="30">
        <v>2.1414316846098222E-2</v>
      </c>
      <c r="H11" s="30">
        <v>2.2051389299999464E-2</v>
      </c>
      <c r="I11" s="30">
        <v>4.965342708252162E-3</v>
      </c>
      <c r="J11" s="30">
        <v>1.0980197653498223</v>
      </c>
      <c r="K11" s="30">
        <v>7.8061894554203232E-2</v>
      </c>
      <c r="L11" s="30">
        <v>1.6150718696983774E-2</v>
      </c>
      <c r="M11" s="30">
        <v>7.0724573194575523E-3</v>
      </c>
      <c r="N11" s="30">
        <v>8.4375697765827658E-3</v>
      </c>
      <c r="O11" s="30">
        <v>4.4559324529312515E-2</v>
      </c>
      <c r="P11" s="30">
        <v>7.7974992785333572E-3</v>
      </c>
      <c r="Q11" s="30">
        <v>1.6532171243407664E-2</v>
      </c>
      <c r="R11" s="30">
        <v>1.6490789344923654E-3</v>
      </c>
      <c r="S11" s="30">
        <v>1.4964014874608866E-3</v>
      </c>
      <c r="T11" s="30">
        <v>1.0312388873501221E-2</v>
      </c>
      <c r="U11" s="30">
        <v>2.8596051961753779E-3</v>
      </c>
      <c r="V11" s="30">
        <v>6.1372501900311648E-3</v>
      </c>
      <c r="W11" s="30">
        <v>2.2844330722752999E-2</v>
      </c>
      <c r="X11" s="30">
        <v>1.2339548411841107E-2</v>
      </c>
      <c r="Y11" s="34">
        <f t="shared" si="0"/>
        <v>1.4283343997587636</v>
      </c>
    </row>
    <row r="12" spans="1:25">
      <c r="B12" s="23" t="s">
        <v>31</v>
      </c>
      <c r="C12" s="23">
        <v>8</v>
      </c>
      <c r="D12" s="30">
        <v>3.3588489575892772E-3</v>
      </c>
      <c r="E12" s="30">
        <v>2.8350554924263722E-3</v>
      </c>
      <c r="F12" s="30">
        <v>7.5738428932104222E-3</v>
      </c>
      <c r="G12" s="30">
        <v>5.1320084405168864E-3</v>
      </c>
      <c r="H12" s="30">
        <v>6.2804238354984537E-3</v>
      </c>
      <c r="I12" s="30">
        <v>4.3147020142291674E-4</v>
      </c>
      <c r="J12" s="30">
        <v>1.0033534261988336E-2</v>
      </c>
      <c r="K12" s="30">
        <v>1.0263254882422999</v>
      </c>
      <c r="L12" s="30">
        <v>6.1322802231102008E-3</v>
      </c>
      <c r="M12" s="30">
        <v>7.165768469684349E-3</v>
      </c>
      <c r="N12" s="30">
        <v>1.8338194605744429E-2</v>
      </c>
      <c r="O12" s="30">
        <v>3.3541011780218268E-2</v>
      </c>
      <c r="P12" s="30">
        <v>3.803064696528365E-3</v>
      </c>
      <c r="Q12" s="30">
        <v>1.770179865695112E-2</v>
      </c>
      <c r="R12" s="30">
        <v>2.7419285325925202E-3</v>
      </c>
      <c r="S12" s="30">
        <v>2.1055625624705025E-3</v>
      </c>
      <c r="T12" s="30">
        <v>5.4837696366323348E-3</v>
      </c>
      <c r="U12" s="30">
        <v>1.3431802020450832E-3</v>
      </c>
      <c r="V12" s="30">
        <v>3.8954179402955888E-3</v>
      </c>
      <c r="W12" s="30">
        <v>1.538667118596679E-3</v>
      </c>
      <c r="X12" s="30">
        <v>2.367914069562594E-3</v>
      </c>
      <c r="Y12" s="34">
        <f t="shared" si="0"/>
        <v>1.1681292308193845</v>
      </c>
    </row>
    <row r="13" spans="1:25">
      <c r="B13" s="23" t="s">
        <v>34</v>
      </c>
      <c r="C13" s="23">
        <v>9</v>
      </c>
      <c r="D13" s="30">
        <v>5.6424700812779025E-4</v>
      </c>
      <c r="E13" s="30">
        <v>1.510344925234956E-3</v>
      </c>
      <c r="F13" s="30">
        <v>1.8860095912698778E-3</v>
      </c>
      <c r="G13" s="30">
        <v>1.0985683113426694E-3</v>
      </c>
      <c r="H13" s="30">
        <v>1.5918087037408936E-3</v>
      </c>
      <c r="I13" s="30">
        <v>2.228197817680091E-4</v>
      </c>
      <c r="J13" s="30">
        <v>2.8499347354105308E-3</v>
      </c>
      <c r="K13" s="30">
        <v>9.6828208162716368E-4</v>
      </c>
      <c r="L13" s="30">
        <v>1.0472465493822398</v>
      </c>
      <c r="M13" s="30">
        <v>1.4223762457080294E-3</v>
      </c>
      <c r="N13" s="30">
        <v>1.6437203245748299E-3</v>
      </c>
      <c r="O13" s="30">
        <v>5.9177910485003231E-3</v>
      </c>
      <c r="P13" s="30">
        <v>1.7667804846732203E-3</v>
      </c>
      <c r="Q13" s="30">
        <v>5.6057233253395275E-2</v>
      </c>
      <c r="R13" s="30">
        <v>9.4147737757313272E-4</v>
      </c>
      <c r="S13" s="30">
        <v>6.0507024720257891E-4</v>
      </c>
      <c r="T13" s="30">
        <v>2.7958765003348565E-3</v>
      </c>
      <c r="U13" s="30">
        <v>2.3245089826752583E-3</v>
      </c>
      <c r="V13" s="30">
        <v>2.6789753326698197E-3</v>
      </c>
      <c r="W13" s="30">
        <v>1.0434274209466961E-3</v>
      </c>
      <c r="X13" s="30">
        <v>1.0077156410604343E-3</v>
      </c>
      <c r="Y13" s="34">
        <f t="shared" si="0"/>
        <v>1.1361435173800767</v>
      </c>
    </row>
    <row r="14" spans="1:25">
      <c r="B14" s="23" t="s">
        <v>37</v>
      </c>
      <c r="C14" s="23">
        <v>10</v>
      </c>
      <c r="D14" s="30">
        <v>4.707329007966343E-4</v>
      </c>
      <c r="E14" s="30">
        <v>2.1812592904869115E-3</v>
      </c>
      <c r="F14" s="30">
        <v>7.7498827350909092E-4</v>
      </c>
      <c r="G14" s="30">
        <v>2.1319838753106456E-3</v>
      </c>
      <c r="H14" s="30">
        <v>1.4812335562628337E-3</v>
      </c>
      <c r="I14" s="30">
        <v>2.1747198538169942E-4</v>
      </c>
      <c r="J14" s="30">
        <v>9.5765860408565011E-4</v>
      </c>
      <c r="K14" s="30">
        <v>1.8143538221525772E-3</v>
      </c>
      <c r="L14" s="30">
        <v>3.5222412519830956E-3</v>
      </c>
      <c r="M14" s="30">
        <v>1.016239897840383</v>
      </c>
      <c r="N14" s="30">
        <v>1.1224306667595991E-2</v>
      </c>
      <c r="O14" s="30">
        <v>7.1398135857271621E-3</v>
      </c>
      <c r="P14" s="30">
        <v>1.0852216753300479E-3</v>
      </c>
      <c r="Q14" s="30">
        <v>1.4549495870541449E-2</v>
      </c>
      <c r="R14" s="30">
        <v>5.5431908999979706E-4</v>
      </c>
      <c r="S14" s="30">
        <v>2.9611376603625648E-4</v>
      </c>
      <c r="T14" s="30">
        <v>5.8857068399212657E-4</v>
      </c>
      <c r="U14" s="30">
        <v>9.1687809507779642E-4</v>
      </c>
      <c r="V14" s="30">
        <v>1.1645418182491556E-3</v>
      </c>
      <c r="W14" s="30">
        <v>9.5818847189343113E-4</v>
      </c>
      <c r="X14" s="30">
        <v>1.9562214940075013E-3</v>
      </c>
      <c r="Y14" s="34">
        <f t="shared" si="0"/>
        <v>1.0702254926188026</v>
      </c>
    </row>
    <row r="15" spans="1:25">
      <c r="B15" s="23" t="s">
        <v>38</v>
      </c>
      <c r="C15" s="23">
        <v>11</v>
      </c>
      <c r="D15" s="30">
        <v>8.2582310963709091E-3</v>
      </c>
      <c r="E15" s="30">
        <v>1.4550330515982293E-3</v>
      </c>
      <c r="F15" s="30">
        <v>3.7328298607520027E-3</v>
      </c>
      <c r="G15" s="30">
        <v>3.6226383004826185E-3</v>
      </c>
      <c r="H15" s="30">
        <v>7.9154889560906147E-3</v>
      </c>
      <c r="I15" s="30">
        <v>1.1047130226593505E-3</v>
      </c>
      <c r="J15" s="30">
        <v>1.9730340166756307E-3</v>
      </c>
      <c r="K15" s="30">
        <v>1.4067323915693711E-3</v>
      </c>
      <c r="L15" s="30">
        <v>1.2136466530730168E-2</v>
      </c>
      <c r="M15" s="30">
        <v>1.2671202144591846E-3</v>
      </c>
      <c r="N15" s="30">
        <v>1.0127039989065731</v>
      </c>
      <c r="O15" s="30">
        <v>2.3046990482948459E-3</v>
      </c>
      <c r="P15" s="30">
        <v>5.5748124439748969E-3</v>
      </c>
      <c r="Q15" s="30">
        <v>3.2551313015326596E-3</v>
      </c>
      <c r="R15" s="30">
        <v>1.9351325081047842E-3</v>
      </c>
      <c r="S15" s="30">
        <v>5.1961750191670715E-3</v>
      </c>
      <c r="T15" s="30">
        <v>2.8861083409060097E-3</v>
      </c>
      <c r="U15" s="30">
        <v>1.5519694871123392E-3</v>
      </c>
      <c r="V15" s="30">
        <v>1.8170692839261772E-3</v>
      </c>
      <c r="W15" s="30">
        <v>2.5990960187782706E-3</v>
      </c>
      <c r="X15" s="30">
        <v>1.3991970918668603E-3</v>
      </c>
      <c r="Y15" s="34">
        <f t="shared" si="0"/>
        <v>1.0840956768916252</v>
      </c>
    </row>
    <row r="16" spans="1:25">
      <c r="B16" s="23" t="s">
        <v>39</v>
      </c>
      <c r="C16" s="23">
        <v>12</v>
      </c>
      <c r="D16" s="30">
        <v>2.4407523086790144E-4</v>
      </c>
      <c r="E16" s="30">
        <v>5.9582951346369905E-4</v>
      </c>
      <c r="F16" s="30">
        <v>4.6936593613689122E-4</v>
      </c>
      <c r="G16" s="30">
        <v>2.8584493525064705E-3</v>
      </c>
      <c r="H16" s="30">
        <v>7.2668404877536353E-4</v>
      </c>
      <c r="I16" s="30">
        <v>1.5594180173790167E-4</v>
      </c>
      <c r="J16" s="30">
        <v>6.9424855812290972E-4</v>
      </c>
      <c r="K16" s="30">
        <v>7.9691355944526703E-4</v>
      </c>
      <c r="L16" s="30">
        <v>1.0835792646419265E-3</v>
      </c>
      <c r="M16" s="30">
        <v>1.4012625891382056E-3</v>
      </c>
      <c r="N16" s="30">
        <v>1.5687768340452192E-3</v>
      </c>
      <c r="O16" s="30">
        <v>1.0487466845585809</v>
      </c>
      <c r="P16" s="30">
        <v>6.6799925281059392E-4</v>
      </c>
      <c r="Q16" s="30">
        <v>1.0133370806179945E-3</v>
      </c>
      <c r="R16" s="30">
        <v>9.177155167539525E-4</v>
      </c>
      <c r="S16" s="30">
        <v>7.0388616704885785E-4</v>
      </c>
      <c r="T16" s="30">
        <v>2.8977253163873125E-3</v>
      </c>
      <c r="U16" s="30">
        <v>1.0828852669979242E-3</v>
      </c>
      <c r="V16" s="30">
        <v>1.1984619226694743E-3</v>
      </c>
      <c r="W16" s="30">
        <v>4.5346217266705961E-3</v>
      </c>
      <c r="X16" s="30">
        <v>1.1590579085322785E-3</v>
      </c>
      <c r="Y16" s="34">
        <f t="shared" si="0"/>
        <v>1.0735175014059517</v>
      </c>
    </row>
    <row r="17" spans="2:25">
      <c r="B17" s="23" t="s">
        <v>40</v>
      </c>
      <c r="C17" s="23">
        <v>13</v>
      </c>
      <c r="D17" s="30">
        <v>1.9481114408229291E-2</v>
      </c>
      <c r="E17" s="30">
        <v>1.6531756388457303E-2</v>
      </c>
      <c r="F17" s="30">
        <v>2.3401627510591192E-2</v>
      </c>
      <c r="G17" s="30">
        <v>2.6922052415679902E-2</v>
      </c>
      <c r="H17" s="30">
        <v>4.7739679508146081E-2</v>
      </c>
      <c r="I17" s="30">
        <v>3.8017198541186186E-3</v>
      </c>
      <c r="J17" s="30">
        <v>1.6996461794670861E-2</v>
      </c>
      <c r="K17" s="30">
        <v>2.8825640456130938E-2</v>
      </c>
      <c r="L17" s="30">
        <v>8.1016570827342149E-2</v>
      </c>
      <c r="M17" s="30">
        <v>2.1573244413674388E-2</v>
      </c>
      <c r="N17" s="30">
        <v>1.4715778453190796E-2</v>
      </c>
      <c r="O17" s="30">
        <v>2.445355056353718E-2</v>
      </c>
      <c r="P17" s="30">
        <v>1.0989212400128539</v>
      </c>
      <c r="Q17" s="30">
        <v>1.8621747612384214E-2</v>
      </c>
      <c r="R17" s="30">
        <v>1.9725782715254669E-2</v>
      </c>
      <c r="S17" s="30">
        <v>6.8690956321672122E-3</v>
      </c>
      <c r="T17" s="30">
        <v>5.5059980960866436E-2</v>
      </c>
      <c r="U17" s="30">
        <v>8.8804883057015099E-3</v>
      </c>
      <c r="V17" s="30">
        <v>4.4893665188410425E-2</v>
      </c>
      <c r="W17" s="30">
        <v>2.818731313454596E-2</v>
      </c>
      <c r="X17" s="30">
        <v>1.5200277595166206E-2</v>
      </c>
      <c r="Y17" s="34">
        <f t="shared" si="0"/>
        <v>1.6218187877511194</v>
      </c>
    </row>
    <row r="18" spans="2:25">
      <c r="B18" s="23" t="s">
        <v>41</v>
      </c>
      <c r="C18" s="23">
        <v>14</v>
      </c>
      <c r="D18" s="30">
        <v>4.5391984107592187E-3</v>
      </c>
      <c r="E18" s="30">
        <v>3.3198838698566195E-3</v>
      </c>
      <c r="F18" s="30">
        <v>6.3073706664541068E-3</v>
      </c>
      <c r="G18" s="30">
        <v>3.7478644547269727E-3</v>
      </c>
      <c r="H18" s="30">
        <v>4.0306598749594762E-3</v>
      </c>
      <c r="I18" s="30">
        <v>1.1094374341837122E-3</v>
      </c>
      <c r="J18" s="30">
        <v>4.0119753367552375E-3</v>
      </c>
      <c r="K18" s="30">
        <v>2.2472338597736667E-3</v>
      </c>
      <c r="L18" s="30">
        <v>7.4467153300110164E-3</v>
      </c>
      <c r="M18" s="30">
        <v>3.3582639111623125E-3</v>
      </c>
      <c r="N18" s="30">
        <v>3.4794850101003126E-3</v>
      </c>
      <c r="O18" s="30">
        <v>8.5323012676722133E-3</v>
      </c>
      <c r="P18" s="30">
        <v>9.645527050271132E-3</v>
      </c>
      <c r="Q18" s="30">
        <v>1.0053772332587669</v>
      </c>
      <c r="R18" s="30">
        <v>9.0751656918415767E-3</v>
      </c>
      <c r="S18" s="30">
        <v>5.9466984473043006E-3</v>
      </c>
      <c r="T18" s="30">
        <v>1.8764260204148883E-2</v>
      </c>
      <c r="U18" s="30">
        <v>3.9349602240758452E-2</v>
      </c>
      <c r="V18" s="30">
        <v>1.3406108750520786E-2</v>
      </c>
      <c r="W18" s="30">
        <v>1.2876737274200356E-2</v>
      </c>
      <c r="X18" s="30">
        <v>1.293634799054404E-2</v>
      </c>
      <c r="Y18" s="34">
        <f t="shared" si="0"/>
        <v>1.1795080703347713</v>
      </c>
    </row>
    <row r="19" spans="2:25">
      <c r="B19" s="23" t="s">
        <v>42</v>
      </c>
      <c r="C19" s="23">
        <v>15</v>
      </c>
      <c r="D19" s="30">
        <v>7.5586292933632129E-2</v>
      </c>
      <c r="E19" s="30">
        <v>2.4459470288859222E-2</v>
      </c>
      <c r="F19" s="30">
        <v>4.5906597626351894E-2</v>
      </c>
      <c r="G19" s="30">
        <v>3.9839812375728728E-2</v>
      </c>
      <c r="H19" s="30">
        <v>6.9024063456781234E-2</v>
      </c>
      <c r="I19" s="30">
        <v>7.9523610639771636E-3</v>
      </c>
      <c r="J19" s="30">
        <v>4.099933616534239E-2</v>
      </c>
      <c r="K19" s="30">
        <v>3.501327468573992E-2</v>
      </c>
      <c r="L19" s="30">
        <v>7.9551226752558851E-2</v>
      </c>
      <c r="M19" s="30">
        <v>7.2226416660348444E-2</v>
      </c>
      <c r="N19" s="30">
        <v>3.6281534951521262E-2</v>
      </c>
      <c r="O19" s="30">
        <v>7.3901272332510232E-2</v>
      </c>
      <c r="P19" s="30">
        <v>3.7920980497395583E-2</v>
      </c>
      <c r="Q19" s="30">
        <v>4.5031732050941624E-2</v>
      </c>
      <c r="R19" s="30">
        <v>1.0706457809776055</v>
      </c>
      <c r="S19" s="30">
        <v>4.9933734580369968E-2</v>
      </c>
      <c r="T19" s="30">
        <v>5.438952702694453E-2</v>
      </c>
      <c r="U19" s="30">
        <v>3.4235352563482868E-2</v>
      </c>
      <c r="V19" s="30">
        <v>2.35723875701048E-2</v>
      </c>
      <c r="W19" s="30">
        <v>5.0629547622715577E-2</v>
      </c>
      <c r="X19" s="30">
        <v>1.9393701836907491E-2</v>
      </c>
      <c r="Y19" s="34">
        <f t="shared" si="0"/>
        <v>1.9864944040198194</v>
      </c>
    </row>
    <row r="20" spans="2:25">
      <c r="B20" s="23" t="s">
        <v>43</v>
      </c>
      <c r="C20" s="23">
        <v>16</v>
      </c>
      <c r="D20" s="30">
        <v>9.1923822672010491E-2</v>
      </c>
      <c r="E20" s="30">
        <v>7.120279222981174E-2</v>
      </c>
      <c r="F20" s="30">
        <v>7.2416126035091538E-2</v>
      </c>
      <c r="G20" s="30">
        <v>5.2639589296358424E-2</v>
      </c>
      <c r="H20" s="30">
        <v>0.10752542695895012</v>
      </c>
      <c r="I20" s="30">
        <v>6.7757582136793761E-3</v>
      </c>
      <c r="J20" s="30">
        <v>4.4781818493023276E-2</v>
      </c>
      <c r="K20" s="30">
        <v>3.0824883780772985E-2</v>
      </c>
      <c r="L20" s="30">
        <v>0.10304762909322014</v>
      </c>
      <c r="M20" s="30">
        <v>2.9535959745261558E-2</v>
      </c>
      <c r="N20" s="30">
        <v>1.8038800947178909E-2</v>
      </c>
      <c r="O20" s="30">
        <v>5.1530126802877323E-2</v>
      </c>
      <c r="P20" s="30">
        <v>3.7953708518144433E-2</v>
      </c>
      <c r="Q20" s="30">
        <v>6.9968646066891835E-2</v>
      </c>
      <c r="R20" s="30">
        <v>0.10327991819563989</v>
      </c>
      <c r="S20" s="30">
        <v>1.1806665902691444</v>
      </c>
      <c r="T20" s="30">
        <v>3.3523459634066687E-2</v>
      </c>
      <c r="U20" s="30">
        <v>2.0704559691960379E-2</v>
      </c>
      <c r="V20" s="30">
        <v>4.569929160372424E-2</v>
      </c>
      <c r="W20" s="30">
        <v>2.6514054289744061E-2</v>
      </c>
      <c r="X20" s="30">
        <v>1.5004958135750842E-2</v>
      </c>
      <c r="Y20" s="34">
        <f t="shared" si="0"/>
        <v>2.2135579206733023</v>
      </c>
    </row>
    <row r="21" spans="2:25">
      <c r="B21" s="23" t="s">
        <v>44</v>
      </c>
      <c r="C21" s="23">
        <v>17</v>
      </c>
      <c r="D21" s="30">
        <v>1.2653661636436545E-4</v>
      </c>
      <c r="E21" s="30">
        <v>1.9195826843989306E-4</v>
      </c>
      <c r="F21" s="30">
        <v>1.4415926669608602E-4</v>
      </c>
      <c r="G21" s="30">
        <v>1.0453998534117655E-4</v>
      </c>
      <c r="H21" s="30">
        <v>1.4370107445318495E-4</v>
      </c>
      <c r="I21" s="30">
        <v>4.2241343405065043E-5</v>
      </c>
      <c r="J21" s="30">
        <v>2.1291482915032764E-4</v>
      </c>
      <c r="K21" s="30">
        <v>7.5683857797087376E-5</v>
      </c>
      <c r="L21" s="30">
        <v>2.2953486295515722E-4</v>
      </c>
      <c r="M21" s="30">
        <v>7.7963018499766401E-5</v>
      </c>
      <c r="N21" s="30">
        <v>9.4563339889727063E-5</v>
      </c>
      <c r="O21" s="30">
        <v>1.4066143696105443E-4</v>
      </c>
      <c r="P21" s="30">
        <v>4.8525092591999373E-4</v>
      </c>
      <c r="Q21" s="30">
        <v>2.2444502258190638E-4</v>
      </c>
      <c r="R21" s="30">
        <v>2.8528803666248405E-4</v>
      </c>
      <c r="S21" s="30">
        <v>4.2501008809111608E-4</v>
      </c>
      <c r="T21" s="30">
        <v>1.0001705890738501</v>
      </c>
      <c r="U21" s="30">
        <v>7.9703827915338934E-4</v>
      </c>
      <c r="V21" s="30">
        <v>1.9005617096283345E-2</v>
      </c>
      <c r="W21" s="30">
        <v>7.2112062272767534E-3</v>
      </c>
      <c r="X21" s="30">
        <v>1.6083448750775094E-3</v>
      </c>
      <c r="Y21" s="34">
        <f t="shared" si="0"/>
        <v>1.0317972475248494</v>
      </c>
    </row>
    <row r="22" spans="2:25">
      <c r="B22" s="23" t="s">
        <v>45</v>
      </c>
      <c r="C22" s="23">
        <v>18</v>
      </c>
      <c r="D22" s="30">
        <v>7.0787258193311595E-2</v>
      </c>
      <c r="E22" s="30">
        <v>7.9427856983359843E-2</v>
      </c>
      <c r="F22" s="30">
        <v>8.5864895979075595E-2</v>
      </c>
      <c r="G22" s="30">
        <v>6.0083346019984989E-2</v>
      </c>
      <c r="H22" s="30">
        <v>7.3277755494102342E-2</v>
      </c>
      <c r="I22" s="30">
        <v>3.0829133650457263E-2</v>
      </c>
      <c r="J22" s="30">
        <v>6.4983030863211833E-2</v>
      </c>
      <c r="K22" s="30">
        <v>4.0156630542750781E-2</v>
      </c>
      <c r="L22" s="30">
        <v>0.15527267931461661</v>
      </c>
      <c r="M22" s="30">
        <v>4.6971236396494614E-2</v>
      </c>
      <c r="N22" s="30">
        <v>6.7319444556445909E-2</v>
      </c>
      <c r="O22" s="30">
        <v>0.10757868206818293</v>
      </c>
      <c r="P22" s="30">
        <v>0.12357360627760661</v>
      </c>
      <c r="Q22" s="30">
        <v>0.14375084287977888</v>
      </c>
      <c r="R22" s="30">
        <v>0.14300874066366193</v>
      </c>
      <c r="S22" s="30">
        <v>9.2241396640817264E-2</v>
      </c>
      <c r="T22" s="30">
        <v>0.13613079864842645</v>
      </c>
      <c r="U22" s="30">
        <v>1.1852348975835723</v>
      </c>
      <c r="V22" s="30">
        <v>0.19062652691687818</v>
      </c>
      <c r="W22" s="30">
        <v>0.13904756611372399</v>
      </c>
      <c r="X22" s="30">
        <v>0.12330475001859614</v>
      </c>
      <c r="Y22" s="34">
        <f t="shared" si="0"/>
        <v>3.1594710758050564</v>
      </c>
    </row>
    <row r="23" spans="2:25">
      <c r="B23" s="23" t="s">
        <v>46</v>
      </c>
      <c r="C23" s="23">
        <v>19</v>
      </c>
      <c r="D23" s="30">
        <v>1.8085894897458164E-3</v>
      </c>
      <c r="E23" s="30">
        <v>5.6276655899436525E-3</v>
      </c>
      <c r="F23" s="30">
        <v>2.4972517790405775E-3</v>
      </c>
      <c r="G23" s="30">
        <v>1.9474331880002273E-3</v>
      </c>
      <c r="H23" s="30">
        <v>2.313101220862515E-3</v>
      </c>
      <c r="I23" s="30">
        <v>7.9293637482581291E-4</v>
      </c>
      <c r="J23" s="30">
        <v>1.791608594844946E-3</v>
      </c>
      <c r="K23" s="30">
        <v>1.1963526150121407E-3</v>
      </c>
      <c r="L23" s="30">
        <v>3.2582538690659217E-3</v>
      </c>
      <c r="M23" s="30">
        <v>1.4821531264141807E-3</v>
      </c>
      <c r="N23" s="30">
        <v>1.6549862131624413E-3</v>
      </c>
      <c r="O23" s="30">
        <v>2.1138921857743851E-3</v>
      </c>
      <c r="P23" s="30">
        <v>4.8496251541988384E-3</v>
      </c>
      <c r="Q23" s="30">
        <v>4.9765083982175485E-3</v>
      </c>
      <c r="R23" s="30">
        <v>5.337673436531242E-3</v>
      </c>
      <c r="S23" s="30">
        <v>8.3377050862943284E-3</v>
      </c>
      <c r="T23" s="30">
        <v>2.3274137379317899E-3</v>
      </c>
      <c r="U23" s="30">
        <v>3.6191708780178651E-3</v>
      </c>
      <c r="V23" s="30">
        <v>1.0033975670570774</v>
      </c>
      <c r="W23" s="30">
        <v>3.2039578796605422E-3</v>
      </c>
      <c r="X23" s="30">
        <v>2.7442250446510236E-3</v>
      </c>
      <c r="Y23" s="34">
        <f t="shared" si="0"/>
        <v>1.0652780709192731</v>
      </c>
    </row>
    <row r="24" spans="2:25">
      <c r="B24" s="23" t="s">
        <v>47</v>
      </c>
      <c r="C24" s="23">
        <v>20</v>
      </c>
      <c r="D24" s="30">
        <v>1.2148122166039965E-3</v>
      </c>
      <c r="E24" s="30">
        <v>2.9135766034684499E-3</v>
      </c>
      <c r="F24" s="30">
        <v>1.9305541327827133E-3</v>
      </c>
      <c r="G24" s="30">
        <v>1.0887190478470166E-3</v>
      </c>
      <c r="H24" s="30">
        <v>1.5898971499183497E-3</v>
      </c>
      <c r="I24" s="30">
        <v>7.7450650061669621E-4</v>
      </c>
      <c r="J24" s="30">
        <v>1.5051259282158197E-3</v>
      </c>
      <c r="K24" s="30">
        <v>7.3443456246793817E-4</v>
      </c>
      <c r="L24" s="30">
        <v>2.8612897372620257E-3</v>
      </c>
      <c r="M24" s="30">
        <v>8.1566812869950382E-4</v>
      </c>
      <c r="N24" s="30">
        <v>1.9436741630260805E-3</v>
      </c>
      <c r="O24" s="30">
        <v>1.7983998365957822E-3</v>
      </c>
      <c r="P24" s="30">
        <v>3.422495196429916E-3</v>
      </c>
      <c r="Q24" s="30">
        <v>3.3824606722877215E-3</v>
      </c>
      <c r="R24" s="30">
        <v>2.7489236860059872E-3</v>
      </c>
      <c r="S24" s="30">
        <v>2.4370464678037159E-3</v>
      </c>
      <c r="T24" s="30">
        <v>2.5121603099435902E-3</v>
      </c>
      <c r="U24" s="30">
        <v>3.2883741799234934E-3</v>
      </c>
      <c r="V24" s="30">
        <v>5.5826777305312131E-3</v>
      </c>
      <c r="W24" s="30">
        <v>1.1416920736256675</v>
      </c>
      <c r="X24" s="30">
        <v>1.9407353523491345E-3</v>
      </c>
      <c r="Y24" s="34">
        <f t="shared" si="0"/>
        <v>1.1861776052284465</v>
      </c>
    </row>
    <row r="25" spans="2:25">
      <c r="B25" s="23" t="s">
        <v>48</v>
      </c>
      <c r="C25" s="24">
        <v>21</v>
      </c>
      <c r="D25" s="30">
        <v>1.2636081172338769E-2</v>
      </c>
      <c r="E25" s="30">
        <v>2.954440560029655E-3</v>
      </c>
      <c r="F25" s="30">
        <v>6.3969505363952826E-3</v>
      </c>
      <c r="G25" s="30">
        <v>4.3504941678133924E-3</v>
      </c>
      <c r="H25" s="30">
        <v>8.8937076357555878E-3</v>
      </c>
      <c r="I25" s="30">
        <v>1.1520362186589342E-3</v>
      </c>
      <c r="J25" s="30">
        <v>2.7294433337899243E-3</v>
      </c>
      <c r="K25" s="30">
        <v>2.0703621998680801E-3</v>
      </c>
      <c r="L25" s="30">
        <v>1.2209927066361403E-2</v>
      </c>
      <c r="M25" s="30">
        <v>1.9798870349911251E-3</v>
      </c>
      <c r="N25" s="30">
        <v>1.9497699019343105E-3</v>
      </c>
      <c r="O25" s="30">
        <v>2.877616586467385E-3</v>
      </c>
      <c r="P25" s="30">
        <v>5.8491557142507341E-3</v>
      </c>
      <c r="Q25" s="30">
        <v>4.5602746658835111E-3</v>
      </c>
      <c r="R25" s="30">
        <v>3.0892624364658046E-3</v>
      </c>
      <c r="S25" s="30">
        <v>6.7715135104406098E-3</v>
      </c>
      <c r="T25" s="30">
        <v>5.2950267065830963E-3</v>
      </c>
      <c r="U25" s="30">
        <v>7.4093136499357205E-3</v>
      </c>
      <c r="V25" s="30">
        <v>3.1680098110810455E-3</v>
      </c>
      <c r="W25" s="30">
        <v>3.4630319009208432E-3</v>
      </c>
      <c r="X25" s="30">
        <v>1.0518672806452445</v>
      </c>
      <c r="Y25" s="34">
        <f t="shared" si="0"/>
        <v>1.1516735854552096</v>
      </c>
    </row>
    <row r="26" spans="2:25" ht="37.049999999999997" customHeight="1">
      <c r="C26" s="31" t="s">
        <v>84</v>
      </c>
      <c r="D26" s="32">
        <f>SUM(D5:D25)</f>
        <v>1.6639938257202394</v>
      </c>
      <c r="E26" s="32">
        <f t="shared" ref="E26:X26" si="1">SUM(E5:E25)</f>
        <v>1.290581172436041</v>
      </c>
      <c r="F26" s="32">
        <f t="shared" si="1"/>
        <v>1.8094838271588074</v>
      </c>
      <c r="G26" s="32">
        <f t="shared" si="1"/>
        <v>1.6455012338835031</v>
      </c>
      <c r="H26" s="32">
        <f t="shared" si="1"/>
        <v>1.8318693419527339</v>
      </c>
      <c r="I26" s="32">
        <f t="shared" si="1"/>
        <v>1.0883975355721693</v>
      </c>
      <c r="J26" s="32">
        <f t="shared" si="1"/>
        <v>1.3737028036131818</v>
      </c>
      <c r="K26" s="32">
        <f t="shared" si="1"/>
        <v>1.3071413553862636</v>
      </c>
      <c r="L26" s="32">
        <f t="shared" si="1"/>
        <v>1.6762964045486202</v>
      </c>
      <c r="M26" s="32">
        <f t="shared" si="1"/>
        <v>1.2476003657815384</v>
      </c>
      <c r="N26" s="32">
        <f t="shared" si="1"/>
        <v>1.2433209830525576</v>
      </c>
      <c r="O26" s="32">
        <f t="shared" si="1"/>
        <v>1.6024463016370667</v>
      </c>
      <c r="P26" s="32">
        <f t="shared" si="1"/>
        <v>1.4637203082351873</v>
      </c>
      <c r="Q26" s="32">
        <f t="shared" si="1"/>
        <v>1.478324366951618</v>
      </c>
      <c r="R26" s="32">
        <f t="shared" si="1"/>
        <v>1.3900440638059661</v>
      </c>
      <c r="S26" s="32">
        <f t="shared" si="1"/>
        <v>1.4586439499265935</v>
      </c>
      <c r="T26" s="32">
        <f t="shared" si="1"/>
        <v>1.703128070182593</v>
      </c>
      <c r="U26" s="32">
        <f t="shared" si="1"/>
        <v>1.3335632134496023</v>
      </c>
      <c r="V26" s="32">
        <f t="shared" si="1"/>
        <v>1.4426060884254488</v>
      </c>
      <c r="W26" s="32">
        <f t="shared" si="1"/>
        <v>1.4847696998892639</v>
      </c>
      <c r="X26" s="32">
        <f t="shared" si="1"/>
        <v>1.2852447999877774</v>
      </c>
    </row>
    <row r="29" spans="2:25" ht="26.4">
      <c r="C29" s="35" t="s">
        <v>85</v>
      </c>
      <c r="D29" s="36">
        <f>AVERAGE(D26:X26)</f>
        <v>1.4676371291236558</v>
      </c>
    </row>
    <row r="30" spans="2:25" ht="26.4">
      <c r="C30" s="37" t="s">
        <v>86</v>
      </c>
      <c r="D30" s="38">
        <f>AVERAGE(Y5:Y25)</f>
        <v>1.4676371291236561</v>
      </c>
    </row>
  </sheetData>
  <conditionalFormatting sqref="D29:D30">
    <cfRule type="expression" dxfId="5" priority="1">
      <formula>ISODD(ROW())</formula>
    </cfRule>
    <cfRule type="expression" dxfId="4" priority="2">
      <formula>ISEVEN(ROW())</formula>
    </cfRule>
  </conditionalFormatting>
  <conditionalFormatting sqref="D26:X26">
    <cfRule type="expression" dxfId="3" priority="3">
      <formula>ISODD(ROW())</formula>
    </cfRule>
    <cfRule type="expression" dxfId="2" priority="4">
      <formula>ISEVEN(ROW())</formula>
    </cfRule>
  </conditionalFormatting>
  <conditionalFormatting sqref="D5:Y25">
    <cfRule type="expression" dxfId="1" priority="5">
      <formula>ISODD(ROW())</formula>
    </cfRule>
    <cfRule type="expression" dxfId="0" priority="6">
      <formula>ISEVEN(ROW())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Contents</vt:lpstr>
      <vt:lpstr>1. References</vt:lpstr>
      <vt:lpstr>2. SAM Uruguay 2022</vt:lpstr>
      <vt:lpstr>3. Technical Coefficients</vt:lpstr>
      <vt:lpstr>4.Inverted Leontief 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Santiago Caputo</dc:creator>
  <cp:keywords/>
  <dc:description/>
  <cp:lastModifiedBy>Agus Negri</cp:lastModifiedBy>
  <cp:revision/>
  <dcterms:created xsi:type="dcterms:W3CDTF">2025-08-22T14:22:06Z</dcterms:created>
  <dcterms:modified xsi:type="dcterms:W3CDTF">2026-05-08T09:17:41Z</dcterms:modified>
  <cp:category/>
  <cp:contentStatus/>
</cp:coreProperties>
</file>